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8_{83499430-5980-4D20-9BF3-CC5BB09ABF13}" xr6:coauthVersionLast="47" xr6:coauthVersionMax="47" xr10:uidLastSave="{00000000-0000-0000-0000-000000000000}"/>
  <bookViews>
    <workbookView xWindow="16830" yWindow="10720" windowWidth="2370" windowHeight="560" xr2:uid="{7291B499-DD8C-4F12-BA28-9EE7F24AB421}"/>
  </bookViews>
  <sheets>
    <sheet name="JBLOW" sheetId="10" r:id="rId1"/>
  </sheets>
  <definedNames>
    <definedName name="_xlnm.Print_Area" localSheetId="0">JBLOW!$B$1:$I$118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4" i="10" l="1"/>
  <c r="F44" i="10"/>
  <c r="G41" i="10"/>
  <c r="F41" i="10"/>
  <c r="G36" i="10"/>
  <c r="F36" i="10"/>
  <c r="G33" i="10"/>
  <c r="F33" i="10"/>
  <c r="G18" i="10"/>
  <c r="F18" i="10"/>
  <c r="F52" i="10" l="1"/>
  <c r="G52" i="10"/>
  <c r="F21" i="10"/>
  <c r="G21" i="10"/>
  <c r="F37" i="10"/>
  <c r="G37" i="10"/>
</calcChain>
</file>

<file path=xl/sharedStrings.xml><?xml version="1.0" encoding="utf-8"?>
<sst xmlns="http://schemas.openxmlformats.org/spreadsheetml/2006/main" count="123" uniqueCount="98">
  <si>
    <t>Quantity</t>
  </si>
  <si>
    <t>Market/Fair Value
 (Rs. in Lakhs)</t>
  </si>
  <si>
    <t>% to Net
 Assets</t>
  </si>
  <si>
    <t xml:space="preserve">Yield to Maturity </t>
  </si>
  <si>
    <t xml:space="preserve">Name of the Instrument </t>
  </si>
  <si>
    <t>ISIN</t>
  </si>
  <si>
    <t>Fortnightly Portfolio Statement as on August 15, 2026</t>
  </si>
  <si>
    <t>JioBlackRock Low Duration Fund</t>
  </si>
  <si>
    <t>(a) Listed / awaiting listing on Stock Exchanges</t>
  </si>
  <si>
    <t>Sub Total</t>
  </si>
  <si>
    <t>Total</t>
  </si>
  <si>
    <t>Debt Instruments</t>
  </si>
  <si>
    <t>CRISIL AAA</t>
  </si>
  <si>
    <t>(b) Privately Placed / Unlisted</t>
  </si>
  <si>
    <t>Nil</t>
  </si>
  <si>
    <t>Money Market Instruments</t>
  </si>
  <si>
    <t>Treasury Bill</t>
  </si>
  <si>
    <t>TREPS</t>
  </si>
  <si>
    <t>Grand Total</t>
  </si>
  <si>
    <t>Net Receivables / (Payables)</t>
  </si>
  <si>
    <t>Notes</t>
  </si>
  <si>
    <t xml:space="preserve">Scheme Risk-O-Meter </t>
  </si>
  <si>
    <t>Yield to Call ^</t>
  </si>
  <si>
    <t>Certificate of Deposit</t>
  </si>
  <si>
    <t>CRISIL A1+</t>
  </si>
  <si>
    <t>ICRA A1+</t>
  </si>
  <si>
    <t>Bank of Baroda (05-Mar-2027) **</t>
  </si>
  <si>
    <t>INE028A16LR2</t>
  </si>
  <si>
    <t>CARE A1+</t>
  </si>
  <si>
    <t>HDFC Bank Ltd (12-Mar-2027)</t>
  </si>
  <si>
    <t>INE040A16IZ6</t>
  </si>
  <si>
    <t>Punjab National Bank (09-Mar-2027) **</t>
  </si>
  <si>
    <t>INE160A16UQ6</t>
  </si>
  <si>
    <t>Union Bank of India (12-Mar-2027)</t>
  </si>
  <si>
    <t>INE692A16LU9</t>
  </si>
  <si>
    <t>Government Securities</t>
  </si>
  <si>
    <t>SOVEREIGN</t>
  </si>
  <si>
    <t>Alternative Investment Fund</t>
  </si>
  <si>
    <t>Corporate Debt Market Development Fund Class A2</t>
  </si>
  <si>
    <t>INF0RQ622028</t>
  </si>
  <si>
    <t>Rating</t>
  </si>
  <si>
    <t>** Non Traded Security</t>
  </si>
  <si>
    <t>^ It is disclosed for Perpetual Bond issued by Banks (i.e. AT-1 Bond / Tier 1 Bond / Tier 2 Bond), as per AMFI Best Practices Guidelines Circular no. 91/2020-21 dated March 24, 2021 on Valuation of AT-1 Bonds and Tier 2 Bonds. As per SEBI Circular SEBI/HO/IMD/PoD1/CIR/P/2024/106 dated August 05, 2024, valuation of AT-1 Bonds are done on Yield to Call basis w.e.f. August 07, 2024. YTC of AT-1 Bonds are now same as it’s YTM% and hence it is not disclosed separately under YTC%.</t>
  </si>
  <si>
    <t>Reverse Repo</t>
  </si>
  <si>
    <t>Reverse Repo (17-Aug-2026)</t>
  </si>
  <si>
    <t>7.3763% Bajaj Finance Ltd (26-Jun-2028) **</t>
  </si>
  <si>
    <t>INE296A07TJ4</t>
  </si>
  <si>
    <t>7.1554% Kotak Mahindra Prime Ltd (19-Jun-2028) **</t>
  </si>
  <si>
    <t>INE916DA7TA4</t>
  </si>
  <si>
    <t>7.77% REC Ltd (31-Mar-2028) **</t>
  </si>
  <si>
    <t>INE020B08EH0</t>
  </si>
  <si>
    <t>7.8% LIC Housing Finance Ltd (22-Dec-2027)</t>
  </si>
  <si>
    <t>INE115A07QC7</t>
  </si>
  <si>
    <t>7.45% Power Finance Corporation Ltd (15-Jul-2028)</t>
  </si>
  <si>
    <t>INE134E08NP7</t>
  </si>
  <si>
    <t>7.53% National Bank For Agriculture &amp; Rural Development (24-Mar-2028) **</t>
  </si>
  <si>
    <t>INE261F08EM1</t>
  </si>
  <si>
    <t>ICRA AAA</t>
  </si>
  <si>
    <t>7.48% National Bank For Agriculture &amp; Rural Development (15-Sep-2028)</t>
  </si>
  <si>
    <t>INE261F08EO7</t>
  </si>
  <si>
    <t>7.27% Tata Capital Housing Finance Ltd (25-Apr-2028) **</t>
  </si>
  <si>
    <t>INE033L07IN3</t>
  </si>
  <si>
    <t>6.6% REC Ltd (30-Jun-2027) **</t>
  </si>
  <si>
    <t>INE020B08FZ9</t>
  </si>
  <si>
    <t>7.24% Sundaram Finance Ltd (14-Feb-2028) **</t>
  </si>
  <si>
    <t>INE660A07SC8</t>
  </si>
  <si>
    <t>7.11% Bajaj Finance Ltd (10-Jul-2028) **</t>
  </si>
  <si>
    <t>INE296A07TM8</t>
  </si>
  <si>
    <t>Canara Bank (04-Mar-2027)</t>
  </si>
  <si>
    <t>INE476A16H43</t>
  </si>
  <si>
    <t>Axis Bank Ltd (17-Dec-2026) **</t>
  </si>
  <si>
    <t>INE238AD6CB1</t>
  </si>
  <si>
    <t>HDFC Bank Ltd (24-Feb-2027) **</t>
  </si>
  <si>
    <t>INE040A16IO0</t>
  </si>
  <si>
    <t>Kotak Mahindra Bank Ltd (05-Mar-2027)</t>
  </si>
  <si>
    <t>INE237AD6166</t>
  </si>
  <si>
    <t>Small Industries Development Bank of India (25-Mar-2027)</t>
  </si>
  <si>
    <t>INE556F16CD0</t>
  </si>
  <si>
    <t>91 DTB  (24-SEP-2026)</t>
  </si>
  <si>
    <t>IN002026X123</t>
  </si>
  <si>
    <t>7.15% MAHARASHTRA SDL 13-OCT-26</t>
  </si>
  <si>
    <t>IN2220160088</t>
  </si>
  <si>
    <t>8.72% TAMIL NADU SDL 19-SEP-26</t>
  </si>
  <si>
    <t>IN3120180127</t>
  </si>
  <si>
    <t>Benchmark Risk-O-Meter</t>
  </si>
  <si>
    <t>Benchmark Name - NIFTY Low Duration Debt Index A-I</t>
  </si>
  <si>
    <t>(1) There is no security which is in default beyond its maturity/ interest payment date.</t>
  </si>
  <si>
    <t>(2) Plan/ Option wise per unit net asset value are as follows:</t>
  </si>
  <si>
    <t>Plan/ Option</t>
  </si>
  <si>
    <t>Direct Plan - Growth Option</t>
  </si>
  <si>
    <t>-</t>
  </si>
  <si>
    <t>As on July 31, 2026</t>
  </si>
  <si>
    <t>As on August 14, 2026</t>
  </si>
  <si>
    <t>(3) There was no distribution (of income and capital) during the fortnight ended August 15, 2026.</t>
  </si>
  <si>
    <t>(4) Total outstanding exposure in derivative instruments as on August 15, 2026 is Rs. Nil.</t>
  </si>
  <si>
    <t>(5) Total market value of investments in foreign securities/ American Depository Receipts/ Global Depository Receipts as at August 15, 2026 is Rs. Nil.</t>
  </si>
  <si>
    <t>(7) Repo transactions in corporate debt securities as on August 15, 2026 is Rs. Nil.</t>
  </si>
  <si>
    <t>(6) The average maturity period of the portfolio is 1.03 years.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</si>
</sst>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%"/>
    <numFmt numFmtId="166" formatCode="0.0000"/>
  </numFmts>
  <fonts count="12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7">
    <xf numFmtId="0" fontId="0" fillId="0" borderId="0" xfId="0"/>
    <xf numFmtId="0" fontId="4" fillId="2" borderId="0" xfId="0" applyFont="1" applyFill="1"/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4" fontId="2" fillId="2" borderId="0" xfId="0" applyNumberFormat="1" applyFont="1" applyFill="1" applyAlignment="1">
      <alignment horizontal="left" vertical="top" wrapText="1"/>
    </xf>
    <xf numFmtId="4" fontId="4" fillId="2" borderId="0" xfId="0" applyNumberFormat="1" applyFont="1" applyFill="1"/>
    <xf numFmtId="0" fontId="6" fillId="2" borderId="0" xfId="0" applyFont="1" applyFill="1"/>
    <xf numFmtId="0" fontId="3" fillId="2" borderId="0" xfId="0" applyFont="1" applyFill="1" applyAlignment="1">
      <alignment horizontal="left" vertical="top"/>
    </xf>
    <xf numFmtId="39" fontId="6" fillId="2" borderId="0" xfId="0" applyNumberFormat="1" applyFont="1" applyFill="1"/>
    <xf numFmtId="0" fontId="4" fillId="2" borderId="0" xfId="0" applyFont="1" applyFill="1" applyAlignment="1">
      <alignment wrapText="1"/>
    </xf>
    <xf numFmtId="10" fontId="6" fillId="2" borderId="0" xfId="0" applyNumberFormat="1" applyFont="1" applyFill="1"/>
    <xf numFmtId="39" fontId="6" fillId="3" borderId="0" xfId="0" applyNumberFormat="1" applyFont="1" applyFill="1"/>
    <xf numFmtId="0" fontId="5" fillId="2" borderId="0" xfId="0" applyFont="1" applyFill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39" fontId="5" fillId="0" borderId="1" xfId="0" applyNumberFormat="1" applyFont="1" applyBorder="1" applyAlignment="1">
      <alignment horizontal="center" vertical="center" wrapText="1"/>
    </xf>
    <xf numFmtId="0" fontId="5" fillId="2" borderId="2" xfId="0" applyFont="1" applyFill="1" applyBorder="1"/>
    <xf numFmtId="0" fontId="6" fillId="2" borderId="2" xfId="0" applyFont="1" applyFill="1" applyBorder="1"/>
    <xf numFmtId="39" fontId="6" fillId="2" borderId="2" xfId="0" applyNumberFormat="1" applyFont="1" applyFill="1" applyBorder="1"/>
    <xf numFmtId="39" fontId="6" fillId="3" borderId="2" xfId="0" applyNumberFormat="1" applyFont="1" applyFill="1" applyBorder="1"/>
    <xf numFmtId="3" fontId="6" fillId="2" borderId="2" xfId="0" applyNumberFormat="1" applyFont="1" applyFill="1" applyBorder="1"/>
    <xf numFmtId="164" fontId="6" fillId="2" borderId="2" xfId="0" applyNumberFormat="1" applyFont="1" applyFill="1" applyBorder="1"/>
    <xf numFmtId="39" fontId="5" fillId="2" borderId="3" xfId="0" applyNumberFormat="1" applyFont="1" applyFill="1" applyBorder="1"/>
    <xf numFmtId="39" fontId="5" fillId="3" borderId="3" xfId="0" applyNumberFormat="1" applyFont="1" applyFill="1" applyBorder="1"/>
    <xf numFmtId="39" fontId="5" fillId="2" borderId="4" xfId="0" applyNumberFormat="1" applyFont="1" applyFill="1" applyBorder="1" applyAlignment="1">
      <alignment horizontal="right"/>
    </xf>
    <xf numFmtId="39" fontId="5" fillId="3" borderId="4" xfId="0" applyNumberFormat="1" applyFont="1" applyFill="1" applyBorder="1" applyAlignment="1">
      <alignment horizontal="right"/>
    </xf>
    <xf numFmtId="0" fontId="5" fillId="2" borderId="5" xfId="0" applyFont="1" applyFill="1" applyBorder="1"/>
    <xf numFmtId="39" fontId="5" fillId="2" borderId="5" xfId="0" applyNumberFormat="1" applyFont="1" applyFill="1" applyBorder="1"/>
    <xf numFmtId="39" fontId="5" fillId="3" borderId="5" xfId="0" applyNumberFormat="1" applyFont="1" applyFill="1" applyBorder="1"/>
    <xf numFmtId="39" fontId="5" fillId="2" borderId="4" xfId="0" applyNumberFormat="1" applyFont="1" applyFill="1" applyBorder="1"/>
    <xf numFmtId="39" fontId="5" fillId="3" borderId="4" xfId="0" applyNumberFormat="1" applyFont="1" applyFill="1" applyBorder="1"/>
    <xf numFmtId="0" fontId="6" fillId="2" borderId="5" xfId="0" applyFont="1" applyFill="1" applyBorder="1"/>
    <xf numFmtId="39" fontId="6" fillId="2" borderId="5" xfId="0" applyNumberFormat="1" applyFont="1" applyFill="1" applyBorder="1"/>
    <xf numFmtId="39" fontId="6" fillId="3" borderId="5" xfId="0" applyNumberFormat="1" applyFont="1" applyFill="1" applyBorder="1"/>
    <xf numFmtId="39" fontId="5" fillId="2" borderId="5" xfId="0" applyNumberFormat="1" applyFont="1" applyFill="1" applyBorder="1" applyAlignment="1">
      <alignment horizontal="right"/>
    </xf>
    <xf numFmtId="39" fontId="5" fillId="3" borderId="5" xfId="0" applyNumberFormat="1" applyFont="1" applyFill="1" applyBorder="1" applyAlignment="1">
      <alignment horizontal="right"/>
    </xf>
    <xf numFmtId="0" fontId="5" fillId="2" borderId="6" xfId="0" applyFont="1" applyFill="1" applyBorder="1"/>
    <xf numFmtId="39" fontId="5" fillId="2" borderId="6" xfId="0" applyNumberFormat="1" applyFont="1" applyFill="1" applyBorder="1"/>
    <xf numFmtId="39" fontId="5" fillId="3" borderId="6" xfId="0" applyNumberFormat="1" applyFont="1" applyFill="1" applyBorder="1"/>
    <xf numFmtId="0" fontId="5" fillId="2" borderId="7" xfId="0" applyFont="1" applyFill="1" applyBorder="1"/>
    <xf numFmtId="0" fontId="5" fillId="2" borderId="3" xfId="0" applyFont="1" applyFill="1" applyBorder="1"/>
    <xf numFmtId="0" fontId="10" fillId="2" borderId="1" xfId="0" applyFont="1" applyFill="1" applyBorder="1" applyAlignment="1">
      <alignment horizontal="center" vertical="center" wrapText="1"/>
    </xf>
    <xf numFmtId="4" fontId="6" fillId="2" borderId="2" xfId="0" applyNumberFormat="1" applyFont="1" applyFill="1" applyBorder="1"/>
    <xf numFmtId="0" fontId="9" fillId="2" borderId="0" xfId="1" applyFill="1"/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5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/>
    </xf>
    <xf numFmtId="166" fontId="6" fillId="2" borderId="6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/>
    </xf>
    <xf numFmtId="0" fontId="10" fillId="2" borderId="1" xfId="0" applyFont="1" applyFill="1" applyBorder="1" applyAlignment="1">
      <alignment vertical="center"/>
    </xf>
    <xf numFmtId="10" fontId="6" fillId="2" borderId="2" xfId="0" applyNumberFormat="1" applyFont="1" applyFill="1" applyBorder="1"/>
    <xf numFmtId="0" fontId="7" fillId="0" borderId="0" xfId="0" applyFont="1" applyAlignment="1">
      <alignment horizontal="left" vertical="top" wrapText="1"/>
    </xf>
    <xf numFmtId="0" fontId="8" fillId="0" borderId="0" xfId="0" applyFont="1"/>
    <xf numFmtId="0" fontId="5" fillId="2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1">
    <dxf>
      <numFmt numFmtId="167" formatCode="&quot;0.00*&quot;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920750</xdr:colOff>
      <xdr:row>74</xdr:row>
      <xdr:rowOff>74084</xdr:rowOff>
    </xdr:from>
    <xdr:to>
      <xdr:col>4</xdr:col>
      <xdr:colOff>180975</xdr:colOff>
      <xdr:row>92</xdr:row>
      <xdr:rowOff>11643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C3B8F105-1BAA-4B49-8914-BD37E407C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2400" y="10703984"/>
          <a:ext cx="5038725" cy="2223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1123950</xdr:colOff>
      <xdr:row>100</xdr:row>
      <xdr:rowOff>69850</xdr:rowOff>
    </xdr:from>
    <xdr:to>
      <xdr:col>4</xdr:col>
      <xdr:colOff>508000</xdr:colOff>
      <xdr:row>117</xdr:row>
      <xdr:rowOff>25400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BDCC36-487E-497E-95D0-2AF57F091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5600" y="14014450"/>
          <a:ext cx="5162550" cy="211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A49A9-6560-4F73-AA47-A90B7CE6CF40}">
  <dimension ref="A1:I118"/>
  <sheetViews>
    <sheetView tabSelected="1" view="pageBreakPreview" zoomScaleNormal="100" zoomScaleSheetLayoutView="100" workbookViewId="0"/>
  </sheetViews>
  <sheetFormatPr defaultColWidth="9.08984375" defaultRowHeight="10" x14ac:dyDescent="0.2"/>
  <cols>
    <col min="1" max="1" width="7.1796875" style="6" customWidth="1"/>
    <col min="2" max="2" width="52.7265625" style="6" bestFit="1" customWidth="1"/>
    <col min="3" max="3" width="13.90625" style="6" customWidth="1"/>
    <col min="4" max="4" width="16.08984375" style="6" customWidth="1"/>
    <col min="5" max="5" width="13.90625" style="6" bestFit="1" customWidth="1"/>
    <col min="6" max="6" width="12.7265625" style="8" bestFit="1" customWidth="1"/>
    <col min="7" max="7" width="6.7265625" style="11" bestFit="1" customWidth="1"/>
    <col min="8" max="8" width="13.90625" style="6" bestFit="1" customWidth="1"/>
    <col min="9" max="9" width="13.54296875" style="6" customWidth="1"/>
    <col min="10" max="16384" width="9.08984375" style="6"/>
  </cols>
  <sheetData>
    <row r="1" spans="1:9" s="1" customFormat="1" ht="16.75" customHeight="1" x14ac:dyDescent="0.35">
      <c r="B1" s="54" t="s">
        <v>7</v>
      </c>
      <c r="C1" s="55"/>
      <c r="D1" s="9"/>
      <c r="F1" s="5"/>
      <c r="G1" s="11"/>
    </row>
    <row r="2" spans="1:9" s="1" customFormat="1" ht="14.5" x14ac:dyDescent="0.35">
      <c r="A2" s="44" t="s">
        <v>90</v>
      </c>
      <c r="F2" s="5"/>
      <c r="G2" s="11"/>
    </row>
    <row r="3" spans="1:9" s="1" customFormat="1" ht="11.5" x14ac:dyDescent="0.25">
      <c r="B3" s="7" t="s">
        <v>6</v>
      </c>
      <c r="C3" s="2"/>
      <c r="D3" s="3"/>
      <c r="E3" s="3"/>
      <c r="F3" s="4"/>
      <c r="G3" s="11"/>
    </row>
    <row r="4" spans="1:9" s="1" customFormat="1" ht="25.5" customHeight="1" x14ac:dyDescent="0.25">
      <c r="B4" s="13" t="s">
        <v>4</v>
      </c>
      <c r="C4" s="13" t="s">
        <v>5</v>
      </c>
      <c r="D4" s="14" t="s">
        <v>40</v>
      </c>
      <c r="E4" s="14" t="s">
        <v>0</v>
      </c>
      <c r="F4" s="15" t="s">
        <v>1</v>
      </c>
      <c r="G4" s="16" t="s">
        <v>2</v>
      </c>
      <c r="H4" s="42" t="s">
        <v>3</v>
      </c>
      <c r="I4" s="52" t="s">
        <v>22</v>
      </c>
    </row>
    <row r="5" spans="1:9" ht="10.5" x14ac:dyDescent="0.25">
      <c r="B5" s="17" t="s">
        <v>11</v>
      </c>
      <c r="C5" s="18"/>
      <c r="D5" s="18"/>
      <c r="E5" s="18"/>
      <c r="F5" s="19"/>
      <c r="G5" s="20"/>
      <c r="H5" s="18"/>
      <c r="I5" s="18"/>
    </row>
    <row r="6" spans="1:9" ht="10.5" x14ac:dyDescent="0.25">
      <c r="B6" s="17" t="s">
        <v>8</v>
      </c>
      <c r="C6" s="18"/>
      <c r="D6" s="18"/>
      <c r="E6" s="18"/>
      <c r="F6" s="19"/>
      <c r="G6" s="20"/>
      <c r="H6" s="18"/>
      <c r="I6" s="18"/>
    </row>
    <row r="7" spans="1:9" x14ac:dyDescent="0.2">
      <c r="B7" s="18" t="s">
        <v>45</v>
      </c>
      <c r="C7" s="18" t="s">
        <v>46</v>
      </c>
      <c r="D7" s="18" t="s">
        <v>12</v>
      </c>
      <c r="E7" s="21">
        <v>5000</v>
      </c>
      <c r="F7" s="19">
        <v>4971.2749999999996</v>
      </c>
      <c r="G7" s="20">
        <v>6.9765739652340297</v>
      </c>
      <c r="H7" s="22">
        <v>7.6999999999999999E-2</v>
      </c>
      <c r="I7" s="43"/>
    </row>
    <row r="8" spans="1:9" x14ac:dyDescent="0.2">
      <c r="B8" s="18" t="s">
        <v>47</v>
      </c>
      <c r="C8" s="18" t="s">
        <v>48</v>
      </c>
      <c r="D8" s="18" t="s">
        <v>12</v>
      </c>
      <c r="E8" s="21">
        <v>5000</v>
      </c>
      <c r="F8" s="19">
        <v>4953.5150000000003</v>
      </c>
      <c r="G8" s="20">
        <v>6.9516499862502599</v>
      </c>
      <c r="H8" s="22">
        <v>7.6950000000000005E-2</v>
      </c>
      <c r="I8" s="43"/>
    </row>
    <row r="9" spans="1:9" x14ac:dyDescent="0.2">
      <c r="B9" s="18" t="s">
        <v>49</v>
      </c>
      <c r="C9" s="18" t="s">
        <v>50</v>
      </c>
      <c r="D9" s="18" t="s">
        <v>12</v>
      </c>
      <c r="E9" s="21">
        <v>2500</v>
      </c>
      <c r="F9" s="19">
        <v>2520.6950000000002</v>
      </c>
      <c r="G9" s="20">
        <v>3.5374858786318599</v>
      </c>
      <c r="H9" s="22">
        <v>7.1687000000000001E-2</v>
      </c>
      <c r="I9" s="43"/>
    </row>
    <row r="10" spans="1:9" x14ac:dyDescent="0.2">
      <c r="B10" s="18" t="s">
        <v>51</v>
      </c>
      <c r="C10" s="18" t="s">
        <v>52</v>
      </c>
      <c r="D10" s="18" t="s">
        <v>12</v>
      </c>
      <c r="E10" s="21">
        <v>250</v>
      </c>
      <c r="F10" s="19">
        <v>2510.5174999999999</v>
      </c>
      <c r="G10" s="20">
        <v>3.5232030072294198</v>
      </c>
      <c r="H10" s="22">
        <v>7.4099999999999999E-2</v>
      </c>
      <c r="I10" s="43"/>
    </row>
    <row r="11" spans="1:9" x14ac:dyDescent="0.2">
      <c r="B11" s="18" t="s">
        <v>53</v>
      </c>
      <c r="C11" s="18" t="s">
        <v>54</v>
      </c>
      <c r="D11" s="18" t="s">
        <v>12</v>
      </c>
      <c r="E11" s="21">
        <v>2500</v>
      </c>
      <c r="F11" s="19">
        <v>2508.3125</v>
      </c>
      <c r="G11" s="20">
        <v>3.52010856051437</v>
      </c>
      <c r="H11" s="22">
        <v>7.2499999999999995E-2</v>
      </c>
      <c r="I11" s="43"/>
    </row>
    <row r="12" spans="1:9" x14ac:dyDescent="0.2">
      <c r="B12" s="18" t="s">
        <v>55</v>
      </c>
      <c r="C12" s="18" t="s">
        <v>56</v>
      </c>
      <c r="D12" s="18" t="s">
        <v>57</v>
      </c>
      <c r="E12" s="21">
        <v>2500</v>
      </c>
      <c r="F12" s="19">
        <v>2507.1975000000002</v>
      </c>
      <c r="G12" s="20">
        <v>3.5185437949419098</v>
      </c>
      <c r="H12" s="22">
        <v>7.2900000000000006E-2</v>
      </c>
      <c r="I12" s="43"/>
    </row>
    <row r="13" spans="1:9" x14ac:dyDescent="0.2">
      <c r="B13" s="18" t="s">
        <v>58</v>
      </c>
      <c r="C13" s="18" t="s">
        <v>59</v>
      </c>
      <c r="D13" s="18" t="s">
        <v>12</v>
      </c>
      <c r="E13" s="21">
        <v>2500</v>
      </c>
      <c r="F13" s="19">
        <v>2506.9724999999999</v>
      </c>
      <c r="G13" s="20">
        <v>3.5182280350730299</v>
      </c>
      <c r="H13" s="22">
        <v>7.3200000000000001E-2</v>
      </c>
      <c r="I13" s="43"/>
    </row>
    <row r="14" spans="1:9" x14ac:dyDescent="0.2">
      <c r="B14" s="18" t="s">
        <v>60</v>
      </c>
      <c r="C14" s="18" t="s">
        <v>61</v>
      </c>
      <c r="D14" s="18" t="s">
        <v>12</v>
      </c>
      <c r="E14" s="21">
        <v>2500</v>
      </c>
      <c r="F14" s="19">
        <v>2490.3575000000001</v>
      </c>
      <c r="G14" s="20">
        <v>3.4949109229775699</v>
      </c>
      <c r="H14" s="22">
        <v>7.485E-2</v>
      </c>
      <c r="I14" s="43"/>
    </row>
    <row r="15" spans="1:9" x14ac:dyDescent="0.2">
      <c r="B15" s="18" t="s">
        <v>62</v>
      </c>
      <c r="C15" s="18" t="s">
        <v>63</v>
      </c>
      <c r="D15" s="18" t="s">
        <v>12</v>
      </c>
      <c r="E15" s="21">
        <v>2500</v>
      </c>
      <c r="F15" s="19">
        <v>2488.7125000000001</v>
      </c>
      <c r="G15" s="20">
        <v>3.4926023674917399</v>
      </c>
      <c r="H15" s="22">
        <v>7.0900000000000005E-2</v>
      </c>
      <c r="I15" s="43"/>
    </row>
    <row r="16" spans="1:9" x14ac:dyDescent="0.2">
      <c r="B16" s="18" t="s">
        <v>64</v>
      </c>
      <c r="C16" s="18" t="s">
        <v>65</v>
      </c>
      <c r="D16" s="18" t="s">
        <v>12</v>
      </c>
      <c r="E16" s="21">
        <v>2500</v>
      </c>
      <c r="F16" s="19">
        <v>2484.35</v>
      </c>
      <c r="G16" s="20">
        <v>3.48648013447841</v>
      </c>
      <c r="H16" s="22">
        <v>7.6550000000000007E-2</v>
      </c>
      <c r="I16" s="43"/>
    </row>
    <row r="17" spans="2:9" x14ac:dyDescent="0.2">
      <c r="B17" s="18" t="s">
        <v>66</v>
      </c>
      <c r="C17" s="18" t="s">
        <v>67</v>
      </c>
      <c r="D17" s="18" t="s">
        <v>12</v>
      </c>
      <c r="E17" s="21">
        <v>2500</v>
      </c>
      <c r="F17" s="19">
        <v>2473.3924999999999</v>
      </c>
      <c r="G17" s="20">
        <v>3.47110262886385</v>
      </c>
      <c r="H17" s="22">
        <v>7.7200000000000005E-2</v>
      </c>
      <c r="I17" s="43"/>
    </row>
    <row r="18" spans="2:9" ht="10.5" x14ac:dyDescent="0.25">
      <c r="B18" s="17" t="s">
        <v>9</v>
      </c>
      <c r="C18" s="17"/>
      <c r="D18" s="17"/>
      <c r="E18" s="17"/>
      <c r="F18" s="30">
        <f>SUM(F6:F17)</f>
        <v>32415.297500000008</v>
      </c>
      <c r="G18" s="31">
        <f>SUM(G6:G17)</f>
        <v>45.490889281686449</v>
      </c>
      <c r="H18" s="17"/>
      <c r="I18" s="17"/>
    </row>
    <row r="19" spans="2:9" ht="10.5" x14ac:dyDescent="0.25">
      <c r="B19" s="27" t="s">
        <v>13</v>
      </c>
      <c r="C19" s="32"/>
      <c r="D19" s="32"/>
      <c r="E19" s="32"/>
      <c r="F19" s="33"/>
      <c r="G19" s="34"/>
      <c r="H19" s="18"/>
      <c r="I19" s="18"/>
    </row>
    <row r="20" spans="2:9" ht="10.5" x14ac:dyDescent="0.25">
      <c r="B20" s="17" t="s">
        <v>9</v>
      </c>
      <c r="C20" s="17"/>
      <c r="D20" s="17"/>
      <c r="E20" s="17"/>
      <c r="F20" s="25" t="s">
        <v>14</v>
      </c>
      <c r="G20" s="26" t="s">
        <v>14</v>
      </c>
      <c r="H20" s="17"/>
      <c r="I20" s="17"/>
    </row>
    <row r="21" spans="2:9" ht="10.5" x14ac:dyDescent="0.25">
      <c r="B21" s="27" t="s">
        <v>10</v>
      </c>
      <c r="C21" s="27"/>
      <c r="D21" s="27"/>
      <c r="E21" s="27"/>
      <c r="F21" s="35">
        <f>F18</f>
        <v>32415.297500000008</v>
      </c>
      <c r="G21" s="36">
        <f>G18</f>
        <v>45.490889281686449</v>
      </c>
      <c r="H21" s="17"/>
      <c r="I21" s="17"/>
    </row>
    <row r="22" spans="2:9" ht="10.5" x14ac:dyDescent="0.25">
      <c r="B22" s="17" t="s">
        <v>15</v>
      </c>
      <c r="C22" s="18"/>
      <c r="D22" s="18"/>
      <c r="E22" s="18"/>
      <c r="F22" s="19"/>
      <c r="G22" s="20"/>
      <c r="H22" s="18"/>
      <c r="I22" s="18"/>
    </row>
    <row r="23" spans="2:9" ht="10.5" x14ac:dyDescent="0.25">
      <c r="B23" s="17" t="s">
        <v>23</v>
      </c>
      <c r="C23" s="18"/>
      <c r="D23" s="18"/>
      <c r="E23" s="18"/>
      <c r="F23" s="19"/>
      <c r="G23" s="20"/>
      <c r="H23" s="18"/>
      <c r="I23" s="18"/>
    </row>
    <row r="24" spans="2:9" x14ac:dyDescent="0.2">
      <c r="B24" s="18" t="s">
        <v>68</v>
      </c>
      <c r="C24" s="18" t="s">
        <v>69</v>
      </c>
      <c r="D24" s="18" t="s">
        <v>24</v>
      </c>
      <c r="E24" s="21">
        <v>1000</v>
      </c>
      <c r="F24" s="19">
        <v>4823.96</v>
      </c>
      <c r="G24" s="20">
        <v>6.7698354537478496</v>
      </c>
      <c r="H24" s="22">
        <v>6.6599000000000005E-2</v>
      </c>
      <c r="I24" s="43"/>
    </row>
    <row r="25" spans="2:9" x14ac:dyDescent="0.2">
      <c r="B25" s="18" t="s">
        <v>33</v>
      </c>
      <c r="C25" s="18" t="s">
        <v>34</v>
      </c>
      <c r="D25" s="18" t="s">
        <v>25</v>
      </c>
      <c r="E25" s="21">
        <v>1000</v>
      </c>
      <c r="F25" s="19">
        <v>4816.1149999999998</v>
      </c>
      <c r="G25" s="20">
        <v>6.7588259596528202</v>
      </c>
      <c r="H25" s="22">
        <v>6.7001000000000005E-2</v>
      </c>
      <c r="I25" s="43"/>
    </row>
    <row r="26" spans="2:9" x14ac:dyDescent="0.2">
      <c r="B26" s="18" t="s">
        <v>29</v>
      </c>
      <c r="C26" s="18" t="s">
        <v>30</v>
      </c>
      <c r="D26" s="18" t="s">
        <v>24</v>
      </c>
      <c r="E26" s="21">
        <v>1000</v>
      </c>
      <c r="F26" s="19">
        <v>4815.3249999999998</v>
      </c>
      <c r="G26" s="20">
        <v>6.75771729166875</v>
      </c>
      <c r="H26" s="22">
        <v>6.7299999999999999E-2</v>
      </c>
      <c r="I26" s="43"/>
    </row>
    <row r="27" spans="2:9" x14ac:dyDescent="0.2">
      <c r="B27" s="18" t="s">
        <v>26</v>
      </c>
      <c r="C27" s="18" t="s">
        <v>27</v>
      </c>
      <c r="D27" s="18" t="s">
        <v>24</v>
      </c>
      <c r="E27" s="21">
        <v>800</v>
      </c>
      <c r="F27" s="19">
        <v>3858.18</v>
      </c>
      <c r="G27" s="20">
        <v>5.41448182632959</v>
      </c>
      <c r="H27" s="22">
        <v>6.6750000000000004E-2</v>
      </c>
      <c r="I27" s="43"/>
    </row>
    <row r="28" spans="2:9" x14ac:dyDescent="0.2">
      <c r="B28" s="18" t="s">
        <v>70</v>
      </c>
      <c r="C28" s="18" t="s">
        <v>71</v>
      </c>
      <c r="D28" s="18" t="s">
        <v>24</v>
      </c>
      <c r="E28" s="21">
        <v>500</v>
      </c>
      <c r="F28" s="19">
        <v>2445.6075000000001</v>
      </c>
      <c r="G28" s="20">
        <v>3.4321097934998699</v>
      </c>
      <c r="H28" s="22">
        <v>6.6001000000000004E-2</v>
      </c>
      <c r="I28" s="43"/>
    </row>
    <row r="29" spans="2:9" x14ac:dyDescent="0.2">
      <c r="B29" s="18" t="s">
        <v>72</v>
      </c>
      <c r="C29" s="18" t="s">
        <v>73</v>
      </c>
      <c r="D29" s="18" t="s">
        <v>28</v>
      </c>
      <c r="E29" s="21">
        <v>500</v>
      </c>
      <c r="F29" s="19">
        <v>2414.5225</v>
      </c>
      <c r="G29" s="20">
        <v>3.3884858133922999</v>
      </c>
      <c r="H29" s="22">
        <v>6.7299999999999999E-2</v>
      </c>
      <c r="I29" s="43"/>
    </row>
    <row r="30" spans="2:9" x14ac:dyDescent="0.2">
      <c r="B30" s="18" t="s">
        <v>74</v>
      </c>
      <c r="C30" s="18" t="s">
        <v>75</v>
      </c>
      <c r="D30" s="18" t="s">
        <v>24</v>
      </c>
      <c r="E30" s="21">
        <v>500</v>
      </c>
      <c r="F30" s="19">
        <v>2411.5524999999998</v>
      </c>
      <c r="G30" s="20">
        <v>3.3843177831230502</v>
      </c>
      <c r="H30" s="22">
        <v>6.6601999999999995E-2</v>
      </c>
      <c r="I30" s="43"/>
    </row>
    <row r="31" spans="2:9" x14ac:dyDescent="0.2">
      <c r="B31" s="18" t="s">
        <v>31</v>
      </c>
      <c r="C31" s="18" t="s">
        <v>32</v>
      </c>
      <c r="D31" s="18" t="s">
        <v>24</v>
      </c>
      <c r="E31" s="21">
        <v>500</v>
      </c>
      <c r="F31" s="19">
        <v>2409.6624999999999</v>
      </c>
      <c r="G31" s="20">
        <v>3.3816654002244402</v>
      </c>
      <c r="H31" s="22">
        <v>6.6750000000000004E-2</v>
      </c>
      <c r="I31" s="43"/>
    </row>
    <row r="32" spans="2:9" x14ac:dyDescent="0.2">
      <c r="B32" s="18" t="s">
        <v>76</v>
      </c>
      <c r="C32" s="18" t="s">
        <v>77</v>
      </c>
      <c r="D32" s="18" t="s">
        <v>24</v>
      </c>
      <c r="E32" s="21">
        <v>500</v>
      </c>
      <c r="F32" s="19">
        <v>2400.58</v>
      </c>
      <c r="G32" s="20">
        <v>3.3689192268505601</v>
      </c>
      <c r="H32" s="22">
        <v>6.8400000000000002E-2</v>
      </c>
      <c r="I32" s="43"/>
    </row>
    <row r="33" spans="2:9" ht="10.5" x14ac:dyDescent="0.25">
      <c r="B33" s="17" t="s">
        <v>9</v>
      </c>
      <c r="C33" s="17"/>
      <c r="D33" s="17"/>
      <c r="E33" s="17"/>
      <c r="F33" s="23">
        <f>SUM(F23:F32)</f>
        <v>30395.504999999997</v>
      </c>
      <c r="G33" s="24">
        <f>SUM(G23:G32)</f>
        <v>42.65635854848923</v>
      </c>
      <c r="H33" s="17"/>
      <c r="I33" s="17"/>
    </row>
    <row r="34" spans="2:9" ht="10.5" x14ac:dyDescent="0.25">
      <c r="B34" s="17" t="s">
        <v>16</v>
      </c>
      <c r="C34" s="18"/>
      <c r="D34" s="18"/>
      <c r="E34" s="18"/>
      <c r="F34" s="19"/>
      <c r="G34" s="20"/>
      <c r="H34" s="18"/>
      <c r="I34" s="18"/>
    </row>
    <row r="35" spans="2:9" x14ac:dyDescent="0.2">
      <c r="B35" s="18" t="s">
        <v>78</v>
      </c>
      <c r="C35" s="18" t="s">
        <v>79</v>
      </c>
      <c r="D35" s="18" t="s">
        <v>36</v>
      </c>
      <c r="E35" s="21">
        <v>2500000</v>
      </c>
      <c r="F35" s="19">
        <v>2486.3449999999998</v>
      </c>
      <c r="G35" s="20">
        <v>3.4892798719824998</v>
      </c>
      <c r="H35" s="22">
        <v>5.1399E-2</v>
      </c>
      <c r="I35" s="43"/>
    </row>
    <row r="36" spans="2:9" ht="10.5" x14ac:dyDescent="0.25">
      <c r="B36" s="17" t="s">
        <v>9</v>
      </c>
      <c r="C36" s="17"/>
      <c r="D36" s="17"/>
      <c r="E36" s="17"/>
      <c r="F36" s="30">
        <f>SUM(F34:F35)</f>
        <v>2486.3449999999998</v>
      </c>
      <c r="G36" s="31">
        <f>SUM(G34:G35)</f>
        <v>3.4892798719824998</v>
      </c>
      <c r="H36" s="17"/>
      <c r="I36" s="17"/>
    </row>
    <row r="37" spans="2:9" ht="10.5" x14ac:dyDescent="0.25">
      <c r="B37" s="27" t="s">
        <v>10</v>
      </c>
      <c r="C37" s="27"/>
      <c r="D37" s="27"/>
      <c r="E37" s="27"/>
      <c r="F37" s="28">
        <f>+F33+F36</f>
        <v>32881.85</v>
      </c>
      <c r="G37" s="29">
        <f>+G33+G36</f>
        <v>46.145638420471727</v>
      </c>
      <c r="H37" s="17"/>
      <c r="I37" s="17"/>
    </row>
    <row r="38" spans="2:9" ht="10.5" x14ac:dyDescent="0.25">
      <c r="B38" s="17" t="s">
        <v>35</v>
      </c>
      <c r="C38" s="18"/>
      <c r="D38" s="18"/>
      <c r="E38" s="18"/>
      <c r="F38" s="19"/>
      <c r="G38" s="20"/>
      <c r="H38" s="18"/>
      <c r="I38" s="18"/>
    </row>
    <row r="39" spans="2:9" x14ac:dyDescent="0.2">
      <c r="B39" s="18" t="s">
        <v>80</v>
      </c>
      <c r="C39" s="18" t="s">
        <v>81</v>
      </c>
      <c r="D39" s="18" t="s">
        <v>36</v>
      </c>
      <c r="E39" s="21">
        <v>1500000</v>
      </c>
      <c r="F39" s="19">
        <v>1503.6195</v>
      </c>
      <c r="G39" s="20">
        <v>2.1101453163058199</v>
      </c>
      <c r="H39" s="22">
        <v>5.45905E-2</v>
      </c>
      <c r="I39" s="43"/>
    </row>
    <row r="40" spans="2:9" x14ac:dyDescent="0.2">
      <c r="B40" s="18" t="s">
        <v>82</v>
      </c>
      <c r="C40" s="18" t="s">
        <v>83</v>
      </c>
      <c r="D40" s="18" t="s">
        <v>36</v>
      </c>
      <c r="E40" s="21">
        <v>500000</v>
      </c>
      <c r="F40" s="19">
        <v>501.44749999999999</v>
      </c>
      <c r="G40" s="20">
        <v>0.70371998600594199</v>
      </c>
      <c r="H40" s="22">
        <v>5.2708499999999998E-2</v>
      </c>
      <c r="I40" s="43"/>
    </row>
    <row r="41" spans="2:9" ht="10.5" x14ac:dyDescent="0.25">
      <c r="B41" s="17" t="s">
        <v>10</v>
      </c>
      <c r="C41" s="17"/>
      <c r="D41" s="17"/>
      <c r="E41" s="17"/>
      <c r="F41" s="23">
        <f>SUM(F39:F40)</f>
        <v>2005.067</v>
      </c>
      <c r="G41" s="24">
        <f>SUM(G39:G40)</f>
        <v>2.8138653023117621</v>
      </c>
      <c r="H41" s="17"/>
      <c r="I41" s="17"/>
    </row>
    <row r="42" spans="2:9" ht="10.5" x14ac:dyDescent="0.25">
      <c r="B42" s="17" t="s">
        <v>37</v>
      </c>
      <c r="C42" s="18"/>
      <c r="D42" s="18"/>
      <c r="E42" s="18"/>
      <c r="F42" s="19"/>
      <c r="G42" s="20"/>
      <c r="H42" s="18"/>
      <c r="I42" s="18"/>
    </row>
    <row r="43" spans="2:9" x14ac:dyDescent="0.2">
      <c r="B43" s="18" t="s">
        <v>38</v>
      </c>
      <c r="C43" s="18" t="s">
        <v>39</v>
      </c>
      <c r="D43" s="18"/>
      <c r="E43" s="21">
        <v>1462.9459999999999</v>
      </c>
      <c r="F43" s="19">
        <v>174.81912550000001</v>
      </c>
      <c r="G43" s="20">
        <v>0.24533717398218399</v>
      </c>
      <c r="H43" s="18"/>
      <c r="I43" s="18"/>
    </row>
    <row r="44" spans="2:9" ht="10.5" x14ac:dyDescent="0.25">
      <c r="B44" s="17" t="s">
        <v>9</v>
      </c>
      <c r="C44" s="17"/>
      <c r="D44" s="17"/>
      <c r="E44" s="17"/>
      <c r="F44" s="23">
        <f>SUM(F43:F43)</f>
        <v>174.81912550000001</v>
      </c>
      <c r="G44" s="24">
        <f>SUM(G43:G43)</f>
        <v>0.24533717398218399</v>
      </c>
      <c r="H44" s="17"/>
      <c r="I44" s="17"/>
    </row>
    <row r="45" spans="2:9" ht="10.5" x14ac:dyDescent="0.25">
      <c r="B45" s="17"/>
      <c r="C45" s="18"/>
      <c r="D45" s="18"/>
      <c r="E45" s="18"/>
      <c r="F45" s="19"/>
      <c r="G45" s="20"/>
      <c r="H45" s="18"/>
      <c r="I45" s="18"/>
    </row>
    <row r="46" spans="2:9" ht="10.5" x14ac:dyDescent="0.25">
      <c r="B46" s="17" t="s">
        <v>17</v>
      </c>
      <c r="C46" s="17"/>
      <c r="D46" s="17"/>
      <c r="E46" s="17"/>
      <c r="F46" s="23">
        <v>1655.8140398999999</v>
      </c>
      <c r="G46" s="24">
        <v>2.3237316628099101</v>
      </c>
      <c r="H46" s="22">
        <v>5.0599999999999999E-2</v>
      </c>
      <c r="I46" s="22"/>
    </row>
    <row r="47" spans="2:9" x14ac:dyDescent="0.2">
      <c r="B47" s="18"/>
      <c r="C47" s="18"/>
      <c r="D47" s="18"/>
      <c r="E47" s="18"/>
      <c r="F47" s="19"/>
      <c r="G47" s="20"/>
      <c r="H47" s="18"/>
      <c r="I47" s="18"/>
    </row>
    <row r="48" spans="2:9" ht="10.5" x14ac:dyDescent="0.25">
      <c r="B48" s="17" t="s">
        <v>43</v>
      </c>
      <c r="C48" s="18"/>
      <c r="D48" s="18"/>
      <c r="E48" s="18"/>
      <c r="F48" s="19"/>
      <c r="G48" s="20"/>
      <c r="H48" s="18"/>
      <c r="I48" s="18"/>
    </row>
    <row r="49" spans="2:9" x14ac:dyDescent="0.2">
      <c r="B49" s="18" t="s">
        <v>44</v>
      </c>
      <c r="C49" s="18"/>
      <c r="D49" s="18"/>
      <c r="E49" s="18"/>
      <c r="F49" s="19">
        <v>1275.2516028</v>
      </c>
      <c r="G49" s="20">
        <v>1.7896590172978699</v>
      </c>
      <c r="H49" s="53">
        <v>5.2499999999999998E-2</v>
      </c>
      <c r="I49" s="18"/>
    </row>
    <row r="50" spans="2:9" ht="10.5" x14ac:dyDescent="0.25">
      <c r="B50" s="17" t="s">
        <v>10</v>
      </c>
      <c r="C50" s="17"/>
      <c r="D50" s="17"/>
      <c r="E50" s="17"/>
      <c r="F50" s="23">
        <v>1275.2516028</v>
      </c>
      <c r="G50" s="24">
        <v>1.7896590172978699</v>
      </c>
      <c r="H50" s="18"/>
      <c r="I50" s="18"/>
    </row>
    <row r="51" spans="2:9" x14ac:dyDescent="0.2">
      <c r="B51" s="18"/>
      <c r="C51" s="18"/>
      <c r="D51" s="18"/>
      <c r="E51" s="18"/>
      <c r="F51" s="19"/>
      <c r="G51" s="20"/>
      <c r="H51" s="18"/>
      <c r="I51" s="18"/>
    </row>
    <row r="52" spans="2:9" ht="10.5" x14ac:dyDescent="0.25">
      <c r="B52" s="41" t="s">
        <v>19</v>
      </c>
      <c r="C52" s="41"/>
      <c r="D52" s="41"/>
      <c r="E52" s="41"/>
      <c r="F52" s="23">
        <f>F53-(F18+F33+F36+F41+F44+F46+F50)</f>
        <v>848.58094150001125</v>
      </c>
      <c r="G52" s="24">
        <f>G53-(G18+G33+G36+G41+G44+G46+G50)</f>
        <v>1.1908791414401065</v>
      </c>
      <c r="H52" s="17"/>
      <c r="I52" s="17"/>
    </row>
    <row r="53" spans="2:9" ht="10.5" x14ac:dyDescent="0.25">
      <c r="B53" s="37" t="s">
        <v>18</v>
      </c>
      <c r="C53" s="37"/>
      <c r="D53" s="37"/>
      <c r="E53" s="37"/>
      <c r="F53" s="38">
        <v>71256.680209700004</v>
      </c>
      <c r="G53" s="39">
        <v>100</v>
      </c>
      <c r="H53" s="40"/>
      <c r="I53" s="40"/>
    </row>
    <row r="55" spans="2:9" ht="10.5" x14ac:dyDescent="0.25">
      <c r="B55" s="12" t="s">
        <v>41</v>
      </c>
    </row>
    <row r="56" spans="2:9" ht="40" customHeight="1" x14ac:dyDescent="0.2">
      <c r="B56" s="56" t="s">
        <v>42</v>
      </c>
      <c r="C56" s="56"/>
      <c r="D56" s="56"/>
      <c r="E56" s="56"/>
      <c r="F56" s="56"/>
      <c r="G56" s="56"/>
      <c r="H56" s="56"/>
      <c r="I56" s="56"/>
    </row>
    <row r="57" spans="2:9" ht="10.5" x14ac:dyDescent="0.25">
      <c r="B57" s="12" t="s">
        <v>20</v>
      </c>
    </row>
    <row r="58" spans="2:9" ht="10.5" x14ac:dyDescent="0.25">
      <c r="B58" s="12"/>
    </row>
    <row r="59" spans="2:9" ht="10.5" x14ac:dyDescent="0.2">
      <c r="B59" s="46" t="s">
        <v>86</v>
      </c>
      <c r="C59" s="45"/>
      <c r="D59" s="45"/>
    </row>
    <row r="60" spans="2:9" ht="10.5" x14ac:dyDescent="0.2">
      <c r="B60" s="46" t="s">
        <v>87</v>
      </c>
      <c r="C60" s="45"/>
      <c r="D60" s="45"/>
    </row>
    <row r="61" spans="2:9" ht="10.5" x14ac:dyDescent="0.2">
      <c r="B61" s="45"/>
      <c r="C61" s="45"/>
      <c r="D61" s="45"/>
    </row>
    <row r="62" spans="2:9" ht="21" x14ac:dyDescent="0.2">
      <c r="B62" s="47" t="s">
        <v>88</v>
      </c>
      <c r="C62" s="48" t="s">
        <v>91</v>
      </c>
      <c r="D62" s="48" t="s">
        <v>92</v>
      </c>
    </row>
    <row r="63" spans="2:9" x14ac:dyDescent="0.2">
      <c r="B63" s="49" t="s">
        <v>89</v>
      </c>
      <c r="C63" s="50">
        <v>1034.5572</v>
      </c>
      <c r="D63" s="50">
        <v>1038.2877000000001</v>
      </c>
    </row>
    <row r="64" spans="2:9" ht="10.5" x14ac:dyDescent="0.2">
      <c r="B64" s="45"/>
      <c r="C64" s="45"/>
      <c r="D64" s="45"/>
    </row>
    <row r="65" spans="2:9" ht="10.5" x14ac:dyDescent="0.2">
      <c r="B65" s="46" t="s">
        <v>93</v>
      </c>
      <c r="C65" s="45"/>
      <c r="D65" s="45"/>
    </row>
    <row r="66" spans="2:9" ht="10.5" x14ac:dyDescent="0.2">
      <c r="B66" s="46" t="s">
        <v>94</v>
      </c>
      <c r="C66" s="45"/>
      <c r="D66" s="45"/>
    </row>
    <row r="67" spans="2:9" ht="10.5" x14ac:dyDescent="0.2">
      <c r="B67" s="46" t="s">
        <v>95</v>
      </c>
      <c r="C67" s="45"/>
      <c r="D67" s="45"/>
    </row>
    <row r="68" spans="2:9" ht="10.5" x14ac:dyDescent="0.2">
      <c r="B68" s="51" t="s">
        <v>97</v>
      </c>
      <c r="C68" s="45"/>
      <c r="D68" s="45"/>
    </row>
    <row r="69" spans="2:9" ht="10.5" x14ac:dyDescent="0.2">
      <c r="B69" s="46" t="s">
        <v>96</v>
      </c>
      <c r="C69" s="45"/>
      <c r="D69" s="45"/>
    </row>
    <row r="70" spans="2:9" ht="10.5" x14ac:dyDescent="0.25">
      <c r="B70" s="12"/>
    </row>
    <row r="72" spans="2:9" ht="10.5" x14ac:dyDescent="0.25">
      <c r="B72" s="12" t="s">
        <v>21</v>
      </c>
      <c r="H72" s="10"/>
      <c r="I72" s="10"/>
    </row>
    <row r="73" spans="2:9" x14ac:dyDescent="0.2">
      <c r="H73" s="10"/>
      <c r="I73" s="10"/>
    </row>
    <row r="74" spans="2:9" x14ac:dyDescent="0.2">
      <c r="H74" s="10"/>
      <c r="I74" s="10"/>
    </row>
    <row r="75" spans="2:9" x14ac:dyDescent="0.2">
      <c r="H75" s="10"/>
      <c r="I75" s="10"/>
    </row>
    <row r="76" spans="2:9" x14ac:dyDescent="0.2">
      <c r="H76" s="10"/>
      <c r="I76" s="10"/>
    </row>
    <row r="77" spans="2:9" x14ac:dyDescent="0.2">
      <c r="H77" s="10"/>
      <c r="I77" s="10"/>
    </row>
    <row r="78" spans="2:9" x14ac:dyDescent="0.2">
      <c r="H78" s="10"/>
      <c r="I78" s="10"/>
    </row>
    <row r="79" spans="2:9" x14ac:dyDescent="0.2">
      <c r="H79" s="10"/>
      <c r="I79" s="10"/>
    </row>
    <row r="80" spans="2:9" x14ac:dyDescent="0.2">
      <c r="H80" s="10"/>
      <c r="I80" s="10"/>
    </row>
    <row r="81" spans="2:9" x14ac:dyDescent="0.2">
      <c r="H81" s="10"/>
      <c r="I81" s="10"/>
    </row>
    <row r="82" spans="2:9" x14ac:dyDescent="0.2">
      <c r="H82" s="10"/>
      <c r="I82" s="10"/>
    </row>
    <row r="83" spans="2:9" x14ac:dyDescent="0.2">
      <c r="H83" s="10"/>
      <c r="I83" s="10"/>
    </row>
    <row r="84" spans="2:9" x14ac:dyDescent="0.2">
      <c r="H84" s="10"/>
      <c r="I84" s="10"/>
    </row>
    <row r="85" spans="2:9" x14ac:dyDescent="0.2">
      <c r="H85" s="10"/>
      <c r="I85" s="10"/>
    </row>
    <row r="86" spans="2:9" x14ac:dyDescent="0.2">
      <c r="H86" s="10"/>
      <c r="I86" s="10"/>
    </row>
    <row r="87" spans="2:9" x14ac:dyDescent="0.2">
      <c r="H87" s="10"/>
      <c r="I87" s="10"/>
    </row>
    <row r="88" spans="2:9" x14ac:dyDescent="0.2">
      <c r="H88" s="10"/>
      <c r="I88" s="10"/>
    </row>
    <row r="89" spans="2:9" x14ac:dyDescent="0.2">
      <c r="H89" s="10"/>
      <c r="I89" s="10"/>
    </row>
    <row r="90" spans="2:9" x14ac:dyDescent="0.2">
      <c r="H90" s="10"/>
      <c r="I90" s="10"/>
    </row>
    <row r="91" spans="2:9" x14ac:dyDescent="0.2">
      <c r="H91" s="10"/>
      <c r="I91" s="10"/>
    </row>
    <row r="92" spans="2:9" x14ac:dyDescent="0.2">
      <c r="H92" s="10"/>
      <c r="I92" s="10"/>
    </row>
    <row r="93" spans="2:9" x14ac:dyDescent="0.2">
      <c r="H93" s="10"/>
      <c r="I93" s="10"/>
    </row>
    <row r="94" spans="2:9" ht="10.5" x14ac:dyDescent="0.25">
      <c r="B94" s="12" t="s">
        <v>84</v>
      </c>
      <c r="H94" s="10"/>
      <c r="I94" s="10"/>
    </row>
    <row r="95" spans="2:9" ht="10.5" x14ac:dyDescent="0.25">
      <c r="B95" s="12" t="s">
        <v>85</v>
      </c>
      <c r="H95" s="10"/>
      <c r="I95" s="10"/>
    </row>
    <row r="96" spans="2:9" x14ac:dyDescent="0.2">
      <c r="H96" s="10"/>
      <c r="I96" s="10"/>
    </row>
    <row r="97" spans="8:9" x14ac:dyDescent="0.2">
      <c r="H97" s="10"/>
      <c r="I97" s="10"/>
    </row>
    <row r="98" spans="8:9" x14ac:dyDescent="0.2">
      <c r="H98" s="10"/>
      <c r="I98" s="10"/>
    </row>
    <row r="99" spans="8:9" x14ac:dyDescent="0.2">
      <c r="H99" s="10"/>
      <c r="I99" s="10"/>
    </row>
    <row r="100" spans="8:9" x14ac:dyDescent="0.2">
      <c r="H100" s="10"/>
      <c r="I100" s="10"/>
    </row>
    <row r="101" spans="8:9" x14ac:dyDescent="0.2">
      <c r="H101" s="10"/>
      <c r="I101" s="10"/>
    </row>
    <row r="102" spans="8:9" x14ac:dyDescent="0.2">
      <c r="H102" s="10"/>
      <c r="I102" s="10"/>
    </row>
    <row r="103" spans="8:9" x14ac:dyDescent="0.2">
      <c r="H103" s="10"/>
      <c r="I103" s="10"/>
    </row>
    <row r="104" spans="8:9" x14ac:dyDescent="0.2">
      <c r="H104" s="10"/>
      <c r="I104" s="10"/>
    </row>
    <row r="105" spans="8:9" x14ac:dyDescent="0.2">
      <c r="H105" s="10"/>
      <c r="I105" s="10"/>
    </row>
    <row r="106" spans="8:9" x14ac:dyDescent="0.2">
      <c r="H106" s="10"/>
      <c r="I106" s="10"/>
    </row>
    <row r="107" spans="8:9" x14ac:dyDescent="0.2">
      <c r="H107" s="10"/>
      <c r="I107" s="10"/>
    </row>
    <row r="108" spans="8:9" x14ac:dyDescent="0.2">
      <c r="H108" s="10"/>
      <c r="I108" s="10"/>
    </row>
    <row r="109" spans="8:9" x14ac:dyDescent="0.2">
      <c r="H109" s="10"/>
      <c r="I109" s="10"/>
    </row>
    <row r="110" spans="8:9" x14ac:dyDescent="0.2">
      <c r="H110" s="10"/>
      <c r="I110" s="10"/>
    </row>
    <row r="111" spans="8:9" x14ac:dyDescent="0.2">
      <c r="H111" s="10"/>
      <c r="I111" s="10"/>
    </row>
    <row r="112" spans="8:9" x14ac:dyDescent="0.2">
      <c r="H112" s="10"/>
      <c r="I112" s="10"/>
    </row>
    <row r="113" spans="8:9" x14ac:dyDescent="0.2">
      <c r="H113" s="10"/>
      <c r="I113" s="10"/>
    </row>
    <row r="114" spans="8:9" x14ac:dyDescent="0.2">
      <c r="H114" s="10"/>
      <c r="I114" s="10"/>
    </row>
    <row r="115" spans="8:9" x14ac:dyDescent="0.2">
      <c r="H115" s="10"/>
      <c r="I115" s="10"/>
    </row>
    <row r="116" spans="8:9" x14ac:dyDescent="0.2">
      <c r="H116" s="10"/>
      <c r="I116" s="10"/>
    </row>
    <row r="117" spans="8:9" x14ac:dyDescent="0.2">
      <c r="H117" s="10"/>
      <c r="I117" s="10"/>
    </row>
    <row r="118" spans="8:9" x14ac:dyDescent="0.2">
      <c r="H118" s="10"/>
      <c r="I118" s="10"/>
    </row>
  </sheetData>
  <mergeCells count="2">
    <mergeCell ref="B1:C1"/>
    <mergeCell ref="B56:I56"/>
  </mergeCells>
  <conditionalFormatting sqref="G1:G3 G5:G55 G57:G118">
    <cfRule type="cellIs" dxfId="0" priority="2" stopIfTrue="1" operator="between">
      <formula>0.009</formula>
      <formula>-0.009</formula>
    </cfRule>
  </conditionalFormatting>
  <hyperlinks>
    <hyperlink ref="A2" location="Index!A1" display="-" xr:uid="{2207B8D4-048D-412E-B7FD-7443EE35484F}"/>
  </hyperlinks>
  <pageMargins left="0.7" right="0.7" top="0.75" bottom="0.75" header="0.3" footer="0.3"/>
  <pageSetup paperSize="9" scale="58" orientation="portrait" r:id="rId1"/>
  <headerFooter>
    <oddFooter>&amp;C&amp;1#&amp;"Calibri"&amp;10&amp;K000000RESTRICTED</oddFooter>
    <evenFooter>&amp;LPUBLIC</evenFooter>
    <firstFooter>&amp;LPUBLIC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JBLOW</vt:lpstr>
      <vt:lpstr>JBLOW!Print_Area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PUBLIC</cp:keywords>
  <dc:description>PUBLIC</dc:description>
  <cp:lastModifiedBy/>
  <dcterms:created xsi:type="dcterms:W3CDTF">2006-09-16T00:00:00Z</dcterms:created>
  <dcterms:modified xsi:type="dcterms:W3CDTF">2026-08-19T08:14:11Z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urce">
    <vt:lpwstr>Internal</vt:lpwstr>
  </property>
  <property fmtid="{D5CDD505-2E9C-101B-9397-08002B2CF9AE}" pid="3" name="Footers">
    <vt:lpwstr>Footers</vt:lpwstr>
  </property>
  <property fmtid="{D5CDD505-2E9C-101B-9397-08002B2CF9AE}" pid="4" name="MSIP_Label_f851b4f6-a95e-46a7-8457-84c26f440032_Enabled">
    <vt:lpwstr>true</vt:lpwstr>
  </property>
  <property fmtid="{D5CDD505-2E9C-101B-9397-08002B2CF9AE}" pid="5" name="MSIP_Label_f851b4f6-a95e-46a7-8457-84c26f440032_SetDate">
    <vt:lpwstr>2025-12-04T08:50:42Z</vt:lpwstr>
  </property>
  <property fmtid="{D5CDD505-2E9C-101B-9397-08002B2CF9AE}" pid="6" name="MSIP_Label_f851b4f6-a95e-46a7-8457-84c26f440032_Method">
    <vt:lpwstr>Privileged</vt:lpwstr>
  </property>
  <property fmtid="{D5CDD505-2E9C-101B-9397-08002B2CF9AE}" pid="7" name="MSIP_Label_f851b4f6-a95e-46a7-8457-84c26f440032_Name">
    <vt:lpwstr>CLARESTRI</vt:lpwstr>
  </property>
  <property fmtid="{D5CDD505-2E9C-101B-9397-08002B2CF9AE}" pid="8" name="MSIP_Label_f851b4f6-a95e-46a7-8457-84c26f440032_SiteId">
    <vt:lpwstr>e0fd434d-ba64-497b-90d2-859c472e1a92</vt:lpwstr>
  </property>
  <property fmtid="{D5CDD505-2E9C-101B-9397-08002B2CF9AE}" pid="9" name="MSIP_Label_f851b4f6-a95e-46a7-8457-84c26f440032_ActionId">
    <vt:lpwstr>49350c0e-e69c-418e-b18a-2209837d064f</vt:lpwstr>
  </property>
  <property fmtid="{D5CDD505-2E9C-101B-9397-08002B2CF9AE}" pid="10" name="MSIP_Label_f851b4f6-a95e-46a7-8457-84c26f440032_ContentBits">
    <vt:lpwstr>2</vt:lpwstr>
  </property>
  <property fmtid="{D5CDD505-2E9C-101B-9397-08002B2CF9AE}" pid="11" name="Classification">
    <vt:lpwstr>RESTRICTED</vt:lpwstr>
  </property>
</Properties>
</file>