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4CD0BEF4-4886-4F97-8B2F-A0B827BE8E96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JBLOW" sheetId="8" r:id="rId1"/>
  </sheets>
  <definedNames>
    <definedName name="_xlnm.Print_Area" localSheetId="0">JBLOW!$B$1:$I$108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G31" i="8"/>
  <c r="F31" i="8"/>
  <c r="G28" i="8"/>
  <c r="F28" i="8"/>
  <c r="G14" i="8"/>
  <c r="F14" i="8"/>
  <c r="F41" i="8" l="1"/>
  <c r="F37" i="8"/>
  <c r="G41" i="8"/>
  <c r="G37" i="8"/>
  <c r="F17" i="8"/>
  <c r="G17" i="8"/>
</calcChain>
</file>

<file path=xl/sharedStrings.xml><?xml version="1.0" encoding="utf-8"?>
<sst xmlns="http://schemas.openxmlformats.org/spreadsheetml/2006/main" count="104" uniqueCount="84">
  <si>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</si>
  <si>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</si>
  <si>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</si>
  <si>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</si>
  <si>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</si>
  <si>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</si>
  <si>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</si>
  <si>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Low Duration Fund</t>
  </si>
  <si>
    <t>(a) Listed / awaiting listing on Stock Exchanges</t>
  </si>
  <si>
    <t>Sub Total</t>
  </si>
  <si>
    <t>Total</t>
  </si>
  <si>
    <t>TREPS</t>
  </si>
  <si>
    <t>Grand Total</t>
  </si>
  <si>
    <t>Net Receivables / (Payables)</t>
  </si>
  <si>
    <t>Notes</t>
  </si>
  <si>
    <t xml:space="preserve">Scheme Risk-O-Meter </t>
  </si>
  <si>
    <t>Yield to Call ^</t>
  </si>
  <si>
    <t>Money Market Instruments</t>
  </si>
  <si>
    <t>Certificate of Deposit</t>
  </si>
  <si>
    <t>ICRA A1+</t>
  </si>
  <si>
    <t>Bank of Baroda (05-Mar-2027)</t>
  </si>
  <si>
    <t>INE028A16LR2</t>
  </si>
  <si>
    <t>CRISIL A1+</t>
  </si>
  <si>
    <t>CARE A1+</t>
  </si>
  <si>
    <t>Axis Bank Ltd (17-Dec-2026) **</t>
  </si>
  <si>
    <t>INE238AD6CB1</t>
  </si>
  <si>
    <t>Punjab National Bank (09-Mar-2027) **</t>
  </si>
  <si>
    <t>INE160A16UQ6</t>
  </si>
  <si>
    <t>Canara Bank (11-Mar-2027) **</t>
  </si>
  <si>
    <t>INE476A16H84</t>
  </si>
  <si>
    <t>HDFC Bank Ltd (24-Feb-2027) **</t>
  </si>
  <si>
    <t>INE040A16IO0</t>
  </si>
  <si>
    <t>HDFC Bank Ltd (12-Mar-2027) **</t>
  </si>
  <si>
    <t>INE040A16IZ6</t>
  </si>
  <si>
    <t>Commercial Paper</t>
  </si>
  <si>
    <t>Treasury Bill</t>
  </si>
  <si>
    <t>SOVEREIGN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</si>
  <si>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</si>
  <si>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</si>
  <si>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</si>
  <si>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Debt Instruments</t>
  </si>
  <si>
    <t>7.7% National Bank For Agriculture &amp; Rural Development (30-Sep-2027) **</t>
  </si>
  <si>
    <t>INE261F08EI9</t>
  </si>
  <si>
    <t>CRISIL AAA</t>
  </si>
  <si>
    <t>7.56% REC Ltd (31-Aug-2027) **</t>
  </si>
  <si>
    <t>INE020B08FF1</t>
  </si>
  <si>
    <t>7.89% Tata Capital Ltd (26-Jul-2027) **</t>
  </si>
  <si>
    <t>INE306N07MX0</t>
  </si>
  <si>
    <t>7.123% Tata Capital Housing Finance Ltd (21-Jul-2027) **</t>
  </si>
  <si>
    <t>INE033L07IO1</t>
  </si>
  <si>
    <t>9% Power Finance Corporation Ltd (11-Mar-2028) **</t>
  </si>
  <si>
    <t>INE134E08FL2</t>
  </si>
  <si>
    <t>8.12% Kotak Mahindra Prime Ltd (21-Jun-2027) **</t>
  </si>
  <si>
    <t>INE916DA7SU4</t>
  </si>
  <si>
    <t>7.3763% Bajaj Finance Ltd (26-Jun-2028)</t>
  </si>
  <si>
    <t>INE296A07TJ4</t>
  </si>
  <si>
    <t>(b) Privately Placed / Unlisted</t>
  </si>
  <si>
    <t>Nil</t>
  </si>
  <si>
    <t>Canara Bank (04-Mar-2027)</t>
  </si>
  <si>
    <t>INE476A16H43</t>
  </si>
  <si>
    <t>Small Industries Development Bank of India (29-Jan-2027) **</t>
  </si>
  <si>
    <t>INE556F16BX0</t>
  </si>
  <si>
    <t>Sundaram Finance Ltd (12-Mar-2027) **</t>
  </si>
  <si>
    <t>INE660A14YW0</t>
  </si>
  <si>
    <t>182 DTB (17-JUL-2026)</t>
  </si>
  <si>
    <t>IN002025Y412</t>
  </si>
  <si>
    <t>364 DTB (02-JUL-2026)</t>
  </si>
  <si>
    <t>IN002025Z146</t>
  </si>
  <si>
    <t>364 DTB (23-JUL-2026)</t>
  </si>
  <si>
    <t>IN002025Z179</t>
  </si>
  <si>
    <t>Benchmark Risk-O-Meter</t>
  </si>
  <si>
    <t>Benchmark Name - NIFTY Low Duration Debt Index A-I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</si>
  <si>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</si>
  <si>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</si>
  <si>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</si>
  <si>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</si>
  <si>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</si>
  <si>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</si>
  <si>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</si>
  <si>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</si>
  <si>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</si>
  <si>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</si>
  <si>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</si>
  <si>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(6) The average maturity period of the portfolio is 0.94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</si>
</sst>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 applyAlignment="1">
      <alignment horizontal="right"/>
    </xf>
    <xf numFmtId="39" fontId="5" fillId="3" borderId="4" xfId="0" applyNumberFormat="1" applyFont="1" applyFill="1" applyBorder="1" applyAlignment="1">
      <alignment horizontal="right"/>
    </xf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6" fillId="2" borderId="5" xfId="0" applyFont="1" applyFill="1" applyBorder="1"/>
    <xf numFmtId="0" fontId="6" fillId="2" borderId="5" xfId="0" applyNumberFormat="1" applyFont="1" applyFill="1" applyBorder="1"/>
    <xf numFmtId="39" fontId="6" fillId="2" borderId="5" xfId="0" applyNumberFormat="1" applyFont="1" applyFill="1" applyBorder="1"/>
    <xf numFmtId="39" fontId="6" fillId="3" borderId="5" xfId="0" applyNumberFormat="1" applyFont="1" applyFill="1" applyBorder="1"/>
    <xf numFmtId="39" fontId="5" fillId="2" borderId="5" xfId="0" applyNumberFormat="1" applyFont="1" applyFill="1" applyBorder="1" applyAlignment="1">
      <alignment horizontal="right"/>
    </xf>
    <xf numFmtId="39" fontId="5" fillId="3" borderId="5" xfId="0" applyNumberFormat="1" applyFont="1" applyFill="1" applyBorder="1" applyAlignment="1">
      <alignment horizontal="right"/>
    </xf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64</xdr:row>
      <xdr:rowOff>74084</xdr:rowOff>
    </xdr:from>
    <xdr:to>
      <xdr:col>4</xdr:col>
      <xdr:colOff>161925</xdr:colOff>
      <xdr:row>82</xdr:row>
      <xdr:rowOff>11643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43C5C96-A2C3-4D0C-9C7B-8AE7249A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9637184"/>
          <a:ext cx="5038725" cy="222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90</xdr:row>
      <xdr:rowOff>69850</xdr:rowOff>
    </xdr:from>
    <xdr:to>
      <xdr:col>4</xdr:col>
      <xdr:colOff>488950</xdr:colOff>
      <xdr:row>107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F2AD69-1CF3-4990-A5F1-66C03B63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12947650"/>
          <a:ext cx="51625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AF8E-2E44-4B3A-AFD0-368177DFA38A}">
  <dimension ref="A1:J108"/>
  <sheetViews>
    <sheetView tabSelected="1"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6.36328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6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70" t="s">
        <v>7</v>
      </c>
      <c r="C1" s="71"/>
      <c r="D1" s="13"/>
      <c r="E1" s="6"/>
      <c r="F1" s="7"/>
      <c r="G1" s="16"/>
      <c r="H1" s="15"/>
    </row>
    <row r="2" spans="1:10" s="1" customFormat="1" ht="14.5" x14ac:dyDescent="0.35">
      <c r="A2" s="59" t="s">
        <v>72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5.5" customHeight="1" x14ac:dyDescent="0.25">
      <c r="B4" s="18" t="s">
        <v>4</v>
      </c>
      <c r="C4" s="18" t="s">
        <v>5</v>
      </c>
      <c r="D4" s="19" t="s">
        <v>37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16</v>
      </c>
      <c r="J4" s="12"/>
    </row>
    <row r="5" spans="1:10" ht="10.5" x14ac:dyDescent="0.25">
      <c r="B5" s="24" t="s">
        <v>40</v>
      </c>
      <c r="C5" s="25"/>
      <c r="D5" s="25"/>
      <c r="E5" s="26"/>
      <c r="F5" s="27"/>
      <c r="G5" s="28"/>
      <c r="H5" s="29"/>
      <c r="I5" s="25"/>
    </row>
    <row r="6" spans="1:10" ht="10.5" x14ac:dyDescent="0.25">
      <c r="B6" s="24" t="s">
        <v>8</v>
      </c>
      <c r="C6" s="25"/>
      <c r="D6" s="25"/>
      <c r="E6" s="26"/>
      <c r="F6" s="27"/>
      <c r="G6" s="28"/>
      <c r="H6" s="29"/>
      <c r="I6" s="25"/>
    </row>
    <row r="7" spans="1:10" x14ac:dyDescent="0.2">
      <c r="B7" s="25" t="s">
        <v>41</v>
      </c>
      <c r="C7" s="25" t="s">
        <v>42</v>
      </c>
      <c r="D7" s="25" t="s">
        <v>43</v>
      </c>
      <c r="E7" s="30">
        <v>7000</v>
      </c>
      <c r="F7" s="27">
        <v>7000.63</v>
      </c>
      <c r="G7" s="28">
        <v>10.1607956119169</v>
      </c>
      <c r="H7" s="31">
        <v>7.6399999999999996E-2</v>
      </c>
      <c r="I7" s="50"/>
    </row>
    <row r="8" spans="1:10" x14ac:dyDescent="0.2">
      <c r="B8" s="25" t="s">
        <v>44</v>
      </c>
      <c r="C8" s="25" t="s">
        <v>45</v>
      </c>
      <c r="D8" s="25" t="s">
        <v>43</v>
      </c>
      <c r="E8" s="30">
        <v>5500</v>
      </c>
      <c r="F8" s="27">
        <v>5496.5185000000001</v>
      </c>
      <c r="G8" s="28">
        <v>7.9777107282659196</v>
      </c>
      <c r="H8" s="31">
        <v>7.5649999999999995E-2</v>
      </c>
      <c r="I8" s="50"/>
    </row>
    <row r="9" spans="1:10" x14ac:dyDescent="0.2">
      <c r="B9" s="25" t="s">
        <v>46</v>
      </c>
      <c r="C9" s="25" t="s">
        <v>47</v>
      </c>
      <c r="D9" s="25" t="s">
        <v>43</v>
      </c>
      <c r="E9" s="30">
        <v>500</v>
      </c>
      <c r="F9" s="27">
        <v>4996.2849999999999</v>
      </c>
      <c r="G9" s="28">
        <v>7.2516660220417801</v>
      </c>
      <c r="H9" s="31">
        <v>7.9144000000000006E-2</v>
      </c>
      <c r="I9" s="50"/>
    </row>
    <row r="10" spans="1:10" x14ac:dyDescent="0.2">
      <c r="B10" s="25" t="s">
        <v>48</v>
      </c>
      <c r="C10" s="25" t="s">
        <v>49</v>
      </c>
      <c r="D10" s="25" t="s">
        <v>43</v>
      </c>
      <c r="E10" s="30">
        <v>5000</v>
      </c>
      <c r="F10" s="27">
        <v>4960.63</v>
      </c>
      <c r="G10" s="28">
        <v>7.1999159413286398</v>
      </c>
      <c r="H10" s="31">
        <v>7.8100000000000003E-2</v>
      </c>
      <c r="I10" s="50"/>
    </row>
    <row r="11" spans="1:10" x14ac:dyDescent="0.2">
      <c r="B11" s="25" t="s">
        <v>50</v>
      </c>
      <c r="C11" s="25" t="s">
        <v>51</v>
      </c>
      <c r="D11" s="25" t="s">
        <v>43</v>
      </c>
      <c r="E11" s="30">
        <v>250</v>
      </c>
      <c r="F11" s="27">
        <v>2556.6624999999999</v>
      </c>
      <c r="G11" s="28">
        <v>3.7107696180418901</v>
      </c>
      <c r="H11" s="31">
        <v>7.5899999999999995E-2</v>
      </c>
      <c r="I11" s="50"/>
    </row>
    <row r="12" spans="1:10" x14ac:dyDescent="0.2">
      <c r="B12" s="25" t="s">
        <v>52</v>
      </c>
      <c r="C12" s="25" t="s">
        <v>53</v>
      </c>
      <c r="D12" s="25" t="s">
        <v>43</v>
      </c>
      <c r="E12" s="30">
        <v>2500</v>
      </c>
      <c r="F12" s="27">
        <v>2502.2125000000001</v>
      </c>
      <c r="G12" s="28">
        <v>3.6317402562460401</v>
      </c>
      <c r="H12" s="31">
        <v>8.0049999999999996E-2</v>
      </c>
      <c r="I12" s="50"/>
    </row>
    <row r="13" spans="1:10" x14ac:dyDescent="0.2">
      <c r="B13" s="25" t="s">
        <v>54</v>
      </c>
      <c r="C13" s="25" t="s">
        <v>55</v>
      </c>
      <c r="D13" s="25" t="s">
        <v>43</v>
      </c>
      <c r="E13" s="30">
        <v>2500</v>
      </c>
      <c r="F13" s="27">
        <v>2469.5300000000002</v>
      </c>
      <c r="G13" s="28">
        <v>3.5843044965234898</v>
      </c>
      <c r="H13" s="31">
        <v>8.0045000000000005E-2</v>
      </c>
      <c r="I13" s="50"/>
    </row>
    <row r="14" spans="1:10" ht="10.5" x14ac:dyDescent="0.25">
      <c r="B14" s="24" t="s">
        <v>9</v>
      </c>
      <c r="C14" s="24"/>
      <c r="D14" s="24"/>
      <c r="E14" s="32"/>
      <c r="F14" s="51">
        <f>SUM(F6:F13)</f>
        <v>29982.468499999999</v>
      </c>
      <c r="G14" s="52">
        <f>SUM(G6:G13)</f>
        <v>43.516902674364651</v>
      </c>
      <c r="H14" s="35"/>
      <c r="I14" s="24"/>
    </row>
    <row r="15" spans="1:10" ht="10.5" x14ac:dyDescent="0.25">
      <c r="B15" s="38" t="s">
        <v>56</v>
      </c>
      <c r="C15" s="53"/>
      <c r="D15" s="53"/>
      <c r="E15" s="54"/>
      <c r="F15" s="55"/>
      <c r="G15" s="56"/>
      <c r="H15" s="29"/>
      <c r="I15" s="25"/>
    </row>
    <row r="16" spans="1:10" ht="10.5" x14ac:dyDescent="0.25">
      <c r="B16" s="24" t="s">
        <v>9</v>
      </c>
      <c r="C16" s="24"/>
      <c r="D16" s="24"/>
      <c r="E16" s="32"/>
      <c r="F16" s="36" t="s">
        <v>57</v>
      </c>
      <c r="G16" s="37" t="s">
        <v>57</v>
      </c>
      <c r="H16" s="35"/>
      <c r="I16" s="24"/>
    </row>
    <row r="17" spans="2:9" ht="10.5" x14ac:dyDescent="0.25">
      <c r="B17" s="38" t="s">
        <v>10</v>
      </c>
      <c r="C17" s="38"/>
      <c r="D17" s="38"/>
      <c r="E17" s="39"/>
      <c r="F17" s="57">
        <f>F14</f>
        <v>29982.468499999999</v>
      </c>
      <c r="G17" s="58">
        <f>G14</f>
        <v>43.516902674364651</v>
      </c>
      <c r="H17" s="35"/>
      <c r="I17" s="24"/>
    </row>
    <row r="18" spans="2:9" ht="10.5" x14ac:dyDescent="0.25">
      <c r="B18" s="24" t="s">
        <v>17</v>
      </c>
      <c r="C18" s="25"/>
      <c r="D18" s="25"/>
      <c r="E18" s="26"/>
      <c r="F18" s="27"/>
      <c r="G18" s="28"/>
      <c r="H18" s="29"/>
      <c r="I18" s="25"/>
    </row>
    <row r="19" spans="2:9" ht="10.5" x14ac:dyDescent="0.25">
      <c r="B19" s="24" t="s">
        <v>18</v>
      </c>
      <c r="C19" s="25"/>
      <c r="D19" s="25"/>
      <c r="E19" s="26"/>
      <c r="F19" s="27"/>
      <c r="G19" s="28"/>
      <c r="H19" s="29"/>
      <c r="I19" s="25"/>
    </row>
    <row r="20" spans="2:9" x14ac:dyDescent="0.2">
      <c r="B20" s="25" t="s">
        <v>58</v>
      </c>
      <c r="C20" s="25" t="s">
        <v>59</v>
      </c>
      <c r="D20" s="25" t="s">
        <v>22</v>
      </c>
      <c r="E20" s="30">
        <v>1000</v>
      </c>
      <c r="F20" s="27">
        <v>4720.5450000000001</v>
      </c>
      <c r="G20" s="28">
        <v>6.8514537865672702</v>
      </c>
      <c r="H20" s="31">
        <v>7.3999999999999996E-2</v>
      </c>
      <c r="I20" s="50"/>
    </row>
    <row r="21" spans="2:9" x14ac:dyDescent="0.2">
      <c r="B21" s="25" t="s">
        <v>32</v>
      </c>
      <c r="C21" s="25" t="s">
        <v>33</v>
      </c>
      <c r="D21" s="25" t="s">
        <v>22</v>
      </c>
      <c r="E21" s="30">
        <v>1000</v>
      </c>
      <c r="F21" s="27">
        <v>4709.6750000000002</v>
      </c>
      <c r="G21" s="28">
        <v>6.83567694244016</v>
      </c>
      <c r="H21" s="31">
        <v>7.5000999999999998E-2</v>
      </c>
      <c r="I21" s="50"/>
    </row>
    <row r="22" spans="2:9" x14ac:dyDescent="0.2">
      <c r="B22" s="25" t="s">
        <v>24</v>
      </c>
      <c r="C22" s="25" t="s">
        <v>25</v>
      </c>
      <c r="D22" s="25" t="s">
        <v>22</v>
      </c>
      <c r="E22" s="30">
        <v>500</v>
      </c>
      <c r="F22" s="27">
        <v>2398.0825</v>
      </c>
      <c r="G22" s="28">
        <v>3.4806047660017398</v>
      </c>
      <c r="H22" s="31">
        <v>7.2150000000000006E-2</v>
      </c>
      <c r="I22" s="50"/>
    </row>
    <row r="23" spans="2:9" x14ac:dyDescent="0.2">
      <c r="B23" s="25" t="s">
        <v>60</v>
      </c>
      <c r="C23" s="25" t="s">
        <v>61</v>
      </c>
      <c r="D23" s="25" t="s">
        <v>22</v>
      </c>
      <c r="E23" s="30">
        <v>500</v>
      </c>
      <c r="F23" s="27">
        <v>2373.5324999999998</v>
      </c>
      <c r="G23" s="28">
        <v>3.4449726111424601</v>
      </c>
      <c r="H23" s="31">
        <v>7.5380000000000003E-2</v>
      </c>
      <c r="I23" s="50"/>
    </row>
    <row r="24" spans="2:9" x14ac:dyDescent="0.2">
      <c r="B24" s="25" t="s">
        <v>30</v>
      </c>
      <c r="C24" s="25" t="s">
        <v>31</v>
      </c>
      <c r="D24" s="25" t="s">
        <v>23</v>
      </c>
      <c r="E24" s="30">
        <v>500</v>
      </c>
      <c r="F24" s="27">
        <v>2362.1550000000002</v>
      </c>
      <c r="G24" s="28">
        <v>3.4284591756267102</v>
      </c>
      <c r="H24" s="31">
        <v>7.4999999999999997E-2</v>
      </c>
      <c r="I24" s="50"/>
    </row>
    <row r="25" spans="2:9" x14ac:dyDescent="0.2">
      <c r="B25" s="25" t="s">
        <v>20</v>
      </c>
      <c r="C25" s="25" t="s">
        <v>21</v>
      </c>
      <c r="D25" s="25" t="s">
        <v>22</v>
      </c>
      <c r="E25" s="30">
        <v>500</v>
      </c>
      <c r="F25" s="27">
        <v>2359.6424999999999</v>
      </c>
      <c r="G25" s="28">
        <v>3.4248125039735999</v>
      </c>
      <c r="H25" s="31">
        <v>7.4098999999999998E-2</v>
      </c>
      <c r="I25" s="50"/>
    </row>
    <row r="26" spans="2:9" x14ac:dyDescent="0.2">
      <c r="B26" s="25" t="s">
        <v>26</v>
      </c>
      <c r="C26" s="25" t="s">
        <v>27</v>
      </c>
      <c r="D26" s="25" t="s">
        <v>22</v>
      </c>
      <c r="E26" s="30">
        <v>500</v>
      </c>
      <c r="F26" s="27">
        <v>2358.0875000000001</v>
      </c>
      <c r="G26" s="28">
        <v>3.4225555589305801</v>
      </c>
      <c r="H26" s="31">
        <v>7.3959999999999998E-2</v>
      </c>
      <c r="I26" s="50"/>
    </row>
    <row r="27" spans="2:9" x14ac:dyDescent="0.2">
      <c r="B27" s="25" t="s">
        <v>28</v>
      </c>
      <c r="C27" s="25" t="s">
        <v>29</v>
      </c>
      <c r="D27" s="25" t="s">
        <v>19</v>
      </c>
      <c r="E27" s="30">
        <v>500</v>
      </c>
      <c r="F27" s="27">
        <v>2357.1125000000002</v>
      </c>
      <c r="G27" s="28">
        <v>3.4211404326174302</v>
      </c>
      <c r="H27" s="31">
        <v>7.4000999999999997E-2</v>
      </c>
      <c r="I27" s="50"/>
    </row>
    <row r="28" spans="2:9" ht="10.5" x14ac:dyDescent="0.25">
      <c r="B28" s="24" t="s">
        <v>9</v>
      </c>
      <c r="C28" s="24"/>
      <c r="D28" s="24"/>
      <c r="E28" s="32"/>
      <c r="F28" s="33">
        <f>SUM(F19:F27)</f>
        <v>23638.8325</v>
      </c>
      <c r="G28" s="34">
        <f>SUM(G19:G27)</f>
        <v>34.309675777299951</v>
      </c>
      <c r="H28" s="35"/>
      <c r="I28" s="24"/>
    </row>
    <row r="29" spans="2:9" ht="10.5" x14ac:dyDescent="0.25">
      <c r="B29" s="24" t="s">
        <v>34</v>
      </c>
      <c r="C29" s="25"/>
      <c r="D29" s="25"/>
      <c r="E29" s="26"/>
      <c r="F29" s="27"/>
      <c r="G29" s="28"/>
      <c r="H29" s="29"/>
      <c r="I29" s="25"/>
    </row>
    <row r="30" spans="2:9" x14ac:dyDescent="0.2">
      <c r="B30" s="25" t="s">
        <v>62</v>
      </c>
      <c r="C30" s="25" t="s">
        <v>63</v>
      </c>
      <c r="D30" s="25" t="s">
        <v>22</v>
      </c>
      <c r="E30" s="30">
        <v>500</v>
      </c>
      <c r="F30" s="27">
        <v>2349.79</v>
      </c>
      <c r="G30" s="28">
        <v>3.4105124711527801</v>
      </c>
      <c r="H30" s="31">
        <v>7.7774999999999997E-2</v>
      </c>
      <c r="I30" s="50"/>
    </row>
    <row r="31" spans="2:9" ht="10.5" x14ac:dyDescent="0.25">
      <c r="B31" s="24" t="s">
        <v>9</v>
      </c>
      <c r="C31" s="24"/>
      <c r="D31" s="24"/>
      <c r="E31" s="32"/>
      <c r="F31" s="33">
        <f>SUM(F29:F30)</f>
        <v>2349.79</v>
      </c>
      <c r="G31" s="34">
        <f>SUM(G29:G30)</f>
        <v>3.4105124711527801</v>
      </c>
      <c r="H31" s="35"/>
      <c r="I31" s="24"/>
    </row>
    <row r="32" spans="2:9" ht="10.5" x14ac:dyDescent="0.25">
      <c r="B32" s="24" t="s">
        <v>35</v>
      </c>
      <c r="C32" s="25"/>
      <c r="D32" s="25"/>
      <c r="E32" s="26"/>
      <c r="F32" s="27"/>
      <c r="G32" s="28"/>
      <c r="H32" s="29"/>
      <c r="I32" s="25"/>
    </row>
    <row r="33" spans="2:9" x14ac:dyDescent="0.2">
      <c r="B33" s="25" t="s">
        <v>64</v>
      </c>
      <c r="C33" s="25" t="s">
        <v>65</v>
      </c>
      <c r="D33" s="25" t="s">
        <v>36</v>
      </c>
      <c r="E33" s="30">
        <v>3000000</v>
      </c>
      <c r="F33" s="27">
        <v>2972.7330000000002</v>
      </c>
      <c r="G33" s="28">
        <v>4.3146591695034102</v>
      </c>
      <c r="H33" s="31">
        <v>5.3998999999999998E-2</v>
      </c>
      <c r="I33" s="50"/>
    </row>
    <row r="34" spans="2:9" x14ac:dyDescent="0.2">
      <c r="B34" s="25" t="s">
        <v>66</v>
      </c>
      <c r="C34" s="25" t="s">
        <v>67</v>
      </c>
      <c r="D34" s="25" t="s">
        <v>36</v>
      </c>
      <c r="E34" s="30">
        <v>2000000</v>
      </c>
      <c r="F34" s="27">
        <v>1986.2619999999999</v>
      </c>
      <c r="G34" s="28">
        <v>2.8828837138539498</v>
      </c>
      <c r="H34" s="31">
        <v>5.3717000000000001E-2</v>
      </c>
      <c r="I34" s="50"/>
    </row>
    <row r="35" spans="2:9" x14ac:dyDescent="0.2">
      <c r="B35" s="25" t="s">
        <v>68</v>
      </c>
      <c r="C35" s="25" t="s">
        <v>69</v>
      </c>
      <c r="D35" s="25" t="s">
        <v>36</v>
      </c>
      <c r="E35" s="30">
        <v>1500000</v>
      </c>
      <c r="F35" s="27">
        <v>1485.06</v>
      </c>
      <c r="G35" s="28">
        <v>2.1554333154920902</v>
      </c>
      <c r="H35" s="31">
        <v>5.3999999999999999E-2</v>
      </c>
      <c r="I35" s="50"/>
    </row>
    <row r="36" spans="2:9" ht="10.5" x14ac:dyDescent="0.25">
      <c r="B36" s="24" t="s">
        <v>9</v>
      </c>
      <c r="C36" s="24"/>
      <c r="D36" s="24"/>
      <c r="E36" s="32"/>
      <c r="F36" s="51">
        <f>SUM(F32:F35)</f>
        <v>6444.0550000000003</v>
      </c>
      <c r="G36" s="52">
        <f>SUM(G32:G35)</f>
        <v>9.3529761988494506</v>
      </c>
      <c r="H36" s="35"/>
      <c r="I36" s="24"/>
    </row>
    <row r="37" spans="2:9" ht="10.5" x14ac:dyDescent="0.25">
      <c r="B37" s="38" t="s">
        <v>10</v>
      </c>
      <c r="C37" s="38"/>
      <c r="D37" s="38"/>
      <c r="E37" s="39"/>
      <c r="F37" s="40">
        <f>+F28+F31+F36</f>
        <v>32432.677500000002</v>
      </c>
      <c r="G37" s="41">
        <f>+G28+G31+G36</f>
        <v>47.073164447302176</v>
      </c>
      <c r="H37" s="35"/>
      <c r="I37" s="24"/>
    </row>
    <row r="38" spans="2:9" ht="10.5" x14ac:dyDescent="0.25">
      <c r="B38" s="24"/>
      <c r="C38" s="25"/>
      <c r="D38" s="25"/>
      <c r="E38" s="26"/>
      <c r="F38" s="27"/>
      <c r="G38" s="28"/>
      <c r="H38" s="29"/>
      <c r="I38" s="25"/>
    </row>
    <row r="39" spans="2:9" ht="10.5" x14ac:dyDescent="0.25">
      <c r="B39" s="24" t="s">
        <v>11</v>
      </c>
      <c r="C39" s="24"/>
      <c r="D39" s="24"/>
      <c r="E39" s="32"/>
      <c r="F39" s="33">
        <v>4832.3758260000004</v>
      </c>
      <c r="G39" s="34">
        <v>7.0137663450224101</v>
      </c>
      <c r="H39" s="31">
        <v>5.0684710000000001E-2</v>
      </c>
      <c r="I39" s="31"/>
    </row>
    <row r="40" spans="2:9" x14ac:dyDescent="0.2">
      <c r="B40" s="25"/>
      <c r="C40" s="25"/>
      <c r="D40" s="25"/>
      <c r="E40" s="26"/>
      <c r="F40" s="27"/>
      <c r="G40" s="28"/>
      <c r="H40" s="29"/>
      <c r="I40" s="25"/>
    </row>
    <row r="41" spans="2:9" ht="10.5" x14ac:dyDescent="0.25">
      <c r="B41" s="48" t="s">
        <v>13</v>
      </c>
      <c r="C41" s="48"/>
      <c r="D41" s="48"/>
      <c r="E41" s="49"/>
      <c r="F41" s="33">
        <f>F42-(F14+F28+F31+F36+F39)</f>
        <v>1650.9214395000017</v>
      </c>
      <c r="G41" s="34">
        <f>G42-(G14+G28+G31+G36+G39)</f>
        <v>2.3961665333107618</v>
      </c>
      <c r="H41" s="35"/>
      <c r="I41" s="24"/>
    </row>
    <row r="42" spans="2:9" ht="10.5" x14ac:dyDescent="0.25">
      <c r="B42" s="42" t="s">
        <v>12</v>
      </c>
      <c r="C42" s="42"/>
      <c r="D42" s="42"/>
      <c r="E42" s="43"/>
      <c r="F42" s="44">
        <v>68898.443265499998</v>
      </c>
      <c r="G42" s="45">
        <v>100</v>
      </c>
      <c r="H42" s="46"/>
      <c r="I42" s="47"/>
    </row>
    <row r="44" spans="2:9" ht="10.5" x14ac:dyDescent="0.25">
      <c r="B44" s="17" t="s">
        <v>38</v>
      </c>
    </row>
    <row r="45" spans="2:9" ht="40" customHeight="1" x14ac:dyDescent="0.2">
      <c r="B45" s="72" t="s">
        <v>39</v>
      </c>
      <c r="C45" s="72"/>
      <c r="D45" s="72"/>
      <c r="E45" s="72"/>
      <c r="F45" s="72"/>
      <c r="G45" s="72"/>
      <c r="H45" s="72"/>
      <c r="I45" s="72"/>
    </row>
    <row r="46" spans="2:9" ht="10.5" x14ac:dyDescent="0.25">
      <c r="B46" s="17"/>
    </row>
    <row r="47" spans="2:9" ht="10.5" x14ac:dyDescent="0.2">
      <c r="B47" s="61" t="s">
        <v>14</v>
      </c>
      <c r="C47" s="62"/>
      <c r="D47" s="61"/>
      <c r="E47" s="8"/>
    </row>
    <row r="48" spans="2:9" ht="10.5" x14ac:dyDescent="0.2">
      <c r="B48" s="61"/>
      <c r="C48" s="61"/>
      <c r="D48" s="61"/>
      <c r="E48" s="8"/>
    </row>
    <row r="49" spans="2:9" ht="10.5" x14ac:dyDescent="0.2">
      <c r="B49" s="63" t="s">
        <v>73</v>
      </c>
      <c r="C49" s="61"/>
      <c r="D49" s="61"/>
      <c r="E49" s="8"/>
    </row>
    <row r="50" spans="2:9" ht="10.5" x14ac:dyDescent="0.2">
      <c r="B50" s="63" t="s">
        <v>74</v>
      </c>
      <c r="C50" s="61"/>
      <c r="D50" s="61"/>
      <c r="E50" s="8"/>
    </row>
    <row r="51" spans="2:9" ht="10.5" x14ac:dyDescent="0.2">
      <c r="B51" s="61"/>
      <c r="C51" s="61"/>
      <c r="D51" s="61"/>
      <c r="E51" s="8"/>
    </row>
    <row r="52" spans="2:9" ht="21" x14ac:dyDescent="0.2">
      <c r="B52" s="64" t="s">
        <v>75</v>
      </c>
      <c r="C52" s="65" t="s">
        <v>76</v>
      </c>
      <c r="D52" s="65" t="s">
        <v>78</v>
      </c>
      <c r="E52" s="66"/>
    </row>
    <row r="53" spans="2:9" x14ac:dyDescent="0.2">
      <c r="B53" s="67" t="s">
        <v>77</v>
      </c>
      <c r="C53" s="68">
        <v>1017.3943</v>
      </c>
      <c r="D53" s="68">
        <v>1018.5386999999999</v>
      </c>
      <c r="E53" s="8"/>
    </row>
    <row r="54" spans="2:9" ht="10.5" x14ac:dyDescent="0.2">
      <c r="B54" s="61"/>
      <c r="C54" s="61"/>
      <c r="D54" s="61"/>
      <c r="E54" s="8"/>
    </row>
    <row r="55" spans="2:9" ht="10.5" x14ac:dyDescent="0.2">
      <c r="B55" s="63" t="s">
        <v>79</v>
      </c>
      <c r="C55" s="61"/>
      <c r="D55" s="61"/>
      <c r="E55" s="8"/>
    </row>
    <row r="56" spans="2:9" ht="10.5" x14ac:dyDescent="0.2">
      <c r="B56" s="63" t="s">
        <v>80</v>
      </c>
      <c r="C56" s="61"/>
      <c r="D56" s="61"/>
      <c r="E56" s="8"/>
    </row>
    <row r="57" spans="2:9" ht="10.5" x14ac:dyDescent="0.2">
      <c r="B57" s="63" t="s">
        <v>81</v>
      </c>
      <c r="C57" s="61"/>
      <c r="D57" s="61"/>
      <c r="E57" s="8"/>
    </row>
    <row r="58" spans="2:9" ht="10.5" x14ac:dyDescent="0.2">
      <c r="B58" s="69" t="s">
        <v>83</v>
      </c>
      <c r="C58" s="61"/>
      <c r="D58" s="61"/>
      <c r="E58" s="8"/>
    </row>
    <row r="59" spans="2:9" ht="10.5" x14ac:dyDescent="0.2">
      <c r="B59" s="63" t="s">
        <v>82</v>
      </c>
      <c r="C59" s="61"/>
      <c r="D59" s="61"/>
      <c r="E59" s="8"/>
    </row>
    <row r="60" spans="2:9" ht="10.5" x14ac:dyDescent="0.25">
      <c r="B60" s="17"/>
    </row>
    <row r="62" spans="2:9" ht="10.5" x14ac:dyDescent="0.25">
      <c r="B62" s="17" t="s">
        <v>15</v>
      </c>
      <c r="E62" s="8"/>
      <c r="G62" s="60"/>
      <c r="I62" s="14"/>
    </row>
    <row r="63" spans="2:9" x14ac:dyDescent="0.2">
      <c r="E63" s="8"/>
      <c r="G63" s="60"/>
      <c r="I63" s="14"/>
    </row>
    <row r="64" spans="2:9" x14ac:dyDescent="0.2">
      <c r="E64" s="8"/>
      <c r="G64" s="60"/>
      <c r="I64" s="14"/>
    </row>
    <row r="65" spans="5:9" x14ac:dyDescent="0.2">
      <c r="E65" s="8"/>
      <c r="G65" s="60"/>
      <c r="I65" s="14"/>
    </row>
    <row r="66" spans="5:9" x14ac:dyDescent="0.2">
      <c r="E66" s="8"/>
      <c r="G66" s="60"/>
      <c r="I66" s="14"/>
    </row>
    <row r="67" spans="5:9" x14ac:dyDescent="0.2">
      <c r="E67" s="8"/>
      <c r="G67" s="60"/>
      <c r="I67" s="14"/>
    </row>
    <row r="68" spans="5:9" x14ac:dyDescent="0.2">
      <c r="E68" s="8"/>
      <c r="G68" s="60"/>
      <c r="I68" s="14"/>
    </row>
    <row r="69" spans="5:9" x14ac:dyDescent="0.2">
      <c r="E69" s="8"/>
      <c r="G69" s="60"/>
      <c r="I69" s="14"/>
    </row>
    <row r="70" spans="5:9" x14ac:dyDescent="0.2">
      <c r="E70" s="8"/>
      <c r="G70" s="60"/>
      <c r="I70" s="14"/>
    </row>
    <row r="71" spans="5:9" x14ac:dyDescent="0.2">
      <c r="E71" s="8"/>
      <c r="G71" s="60"/>
      <c r="I71" s="14"/>
    </row>
    <row r="72" spans="5:9" x14ac:dyDescent="0.2">
      <c r="E72" s="8"/>
      <c r="G72" s="60"/>
      <c r="I72" s="14"/>
    </row>
    <row r="73" spans="5:9" x14ac:dyDescent="0.2">
      <c r="E73" s="8"/>
      <c r="G73" s="60"/>
      <c r="I73" s="14"/>
    </row>
    <row r="74" spans="5:9" x14ac:dyDescent="0.2">
      <c r="E74" s="8"/>
      <c r="G74" s="60"/>
      <c r="I74" s="14"/>
    </row>
    <row r="75" spans="5:9" x14ac:dyDescent="0.2">
      <c r="E75" s="8"/>
      <c r="G75" s="60"/>
      <c r="I75" s="14"/>
    </row>
    <row r="76" spans="5:9" x14ac:dyDescent="0.2">
      <c r="E76" s="8"/>
      <c r="G76" s="60"/>
      <c r="I76" s="14"/>
    </row>
    <row r="77" spans="5:9" x14ac:dyDescent="0.2">
      <c r="E77" s="8"/>
      <c r="G77" s="60"/>
      <c r="I77" s="14"/>
    </row>
    <row r="78" spans="5:9" x14ac:dyDescent="0.2">
      <c r="E78" s="8"/>
      <c r="G78" s="60"/>
      <c r="I78" s="14"/>
    </row>
    <row r="79" spans="5:9" x14ac:dyDescent="0.2">
      <c r="E79" s="8"/>
      <c r="G79" s="60"/>
      <c r="I79" s="14"/>
    </row>
    <row r="80" spans="5:9" x14ac:dyDescent="0.2">
      <c r="E80" s="8"/>
      <c r="G80" s="60"/>
      <c r="I80" s="14"/>
    </row>
    <row r="81" spans="2:9" x14ac:dyDescent="0.2">
      <c r="E81" s="8"/>
      <c r="G81" s="60"/>
      <c r="I81" s="14"/>
    </row>
    <row r="82" spans="2:9" x14ac:dyDescent="0.2">
      <c r="E82" s="8"/>
      <c r="G82" s="60"/>
      <c r="I82" s="14"/>
    </row>
    <row r="83" spans="2:9" x14ac:dyDescent="0.2">
      <c r="E83" s="8"/>
      <c r="G83" s="60"/>
      <c r="I83" s="14"/>
    </row>
    <row r="84" spans="2:9" ht="10.5" x14ac:dyDescent="0.25">
      <c r="B84" s="17" t="s">
        <v>70</v>
      </c>
      <c r="E84" s="8"/>
      <c r="G84" s="60"/>
      <c r="I84" s="14"/>
    </row>
    <row r="85" spans="2:9" ht="10.5" x14ac:dyDescent="0.25">
      <c r="B85" s="17" t="s">
        <v>71</v>
      </c>
      <c r="E85" s="8"/>
      <c r="G85" s="60"/>
      <c r="I85" s="14"/>
    </row>
    <row r="86" spans="2:9" x14ac:dyDescent="0.2">
      <c r="E86" s="8"/>
      <c r="G86" s="60"/>
      <c r="I86" s="14"/>
    </row>
    <row r="87" spans="2:9" x14ac:dyDescent="0.2">
      <c r="E87" s="8"/>
      <c r="G87" s="60"/>
      <c r="I87" s="14"/>
    </row>
    <row r="88" spans="2:9" x14ac:dyDescent="0.2">
      <c r="E88" s="8"/>
      <c r="G88" s="60"/>
      <c r="I88" s="14"/>
    </row>
    <row r="89" spans="2:9" x14ac:dyDescent="0.2">
      <c r="E89" s="8"/>
      <c r="G89" s="60"/>
      <c r="I89" s="14"/>
    </row>
    <row r="90" spans="2:9" x14ac:dyDescent="0.2">
      <c r="E90" s="8"/>
      <c r="G90" s="60"/>
      <c r="I90" s="14"/>
    </row>
    <row r="91" spans="2:9" x14ac:dyDescent="0.2">
      <c r="E91" s="8"/>
      <c r="G91" s="60"/>
      <c r="I91" s="14"/>
    </row>
    <row r="92" spans="2:9" x14ac:dyDescent="0.2">
      <c r="E92" s="8"/>
      <c r="G92" s="60"/>
      <c r="I92" s="14"/>
    </row>
    <row r="93" spans="2:9" x14ac:dyDescent="0.2">
      <c r="E93" s="8"/>
      <c r="G93" s="60"/>
      <c r="I93" s="14"/>
    </row>
    <row r="94" spans="2:9" x14ac:dyDescent="0.2">
      <c r="E94" s="8"/>
      <c r="G94" s="60"/>
      <c r="I94" s="14"/>
    </row>
    <row r="95" spans="2:9" x14ac:dyDescent="0.2">
      <c r="E95" s="8"/>
      <c r="G95" s="60"/>
      <c r="I95" s="14"/>
    </row>
    <row r="96" spans="2:9" x14ac:dyDescent="0.2">
      <c r="E96" s="8"/>
      <c r="G96" s="60"/>
      <c r="I96" s="14"/>
    </row>
    <row r="97" spans="5:9" x14ac:dyDescent="0.2">
      <c r="E97" s="8"/>
      <c r="G97" s="60"/>
      <c r="I97" s="14"/>
    </row>
    <row r="98" spans="5:9" x14ac:dyDescent="0.2">
      <c r="E98" s="8"/>
      <c r="G98" s="60"/>
      <c r="I98" s="14"/>
    </row>
    <row r="99" spans="5:9" x14ac:dyDescent="0.2">
      <c r="E99" s="8"/>
      <c r="G99" s="60"/>
      <c r="I99" s="14"/>
    </row>
    <row r="100" spans="5:9" x14ac:dyDescent="0.2">
      <c r="E100" s="8"/>
      <c r="G100" s="60"/>
      <c r="I100" s="14"/>
    </row>
    <row r="101" spans="5:9" x14ac:dyDescent="0.2">
      <c r="E101" s="8"/>
      <c r="G101" s="60"/>
      <c r="I101" s="14"/>
    </row>
    <row r="102" spans="5:9" x14ac:dyDescent="0.2">
      <c r="E102" s="8"/>
      <c r="G102" s="60"/>
      <c r="I102" s="14"/>
    </row>
    <row r="103" spans="5:9" x14ac:dyDescent="0.2">
      <c r="E103" s="8"/>
      <c r="G103" s="60"/>
      <c r="I103" s="14"/>
    </row>
    <row r="104" spans="5:9" x14ac:dyDescent="0.2">
      <c r="E104" s="8"/>
      <c r="G104" s="60"/>
      <c r="I104" s="14"/>
    </row>
    <row r="105" spans="5:9" x14ac:dyDescent="0.2">
      <c r="E105" s="8"/>
      <c r="G105" s="60"/>
      <c r="I105" s="14"/>
    </row>
    <row r="106" spans="5:9" x14ac:dyDescent="0.2">
      <c r="E106" s="8"/>
      <c r="G106" s="60"/>
      <c r="I106" s="14"/>
    </row>
    <row r="107" spans="5:9" x14ac:dyDescent="0.2">
      <c r="E107" s="8"/>
      <c r="G107" s="60"/>
      <c r="I107" s="14"/>
    </row>
    <row r="108" spans="5:9" x14ac:dyDescent="0.2">
      <c r="E108" s="8"/>
      <c r="G108" s="60"/>
      <c r="I108" s="14"/>
    </row>
  </sheetData>
  <mergeCells count="2">
    <mergeCell ref="B1:C1"/>
    <mergeCell ref="B45:I45"/>
  </mergeCells>
  <conditionalFormatting sqref="G1:G3 G5:G44 G46:G108">
    <cfRule type="cellIs" dxfId="0" priority="2" stopIfTrue="1" operator="between">
      <formula>0.009</formula>
      <formula>-0.009</formula>
    </cfRule>
  </conditionalFormatting>
  <hyperlinks>
    <hyperlink ref="A2" location="Index!A1" display="-" xr:uid="{B74F47FB-4D86-49E3-AEC9-E568392B3628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JBLOW</vt:lpstr>
      <vt:lpstr>JBLOW!Print_Area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2026-05-19T10:00:54Z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