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66F0C71-44C9-45A2-ADA0-788829340006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Index" sheetId="2" r:id="rId1"/>
    <sheet name="JBMMF" sheetId="4" r:id="rId2"/>
    <sheet name="JBOF" sheetId="5" r:id="rId3"/>
    <sheet name="JBLF" sheetId="6" r:id="rId4"/>
    <sheet name="JBN8-13" sheetId="7" r:id="rId5"/>
  </sheets>
  <definedNames>
    <definedName name="_xlnm.Print_Area" localSheetId="3">JBLF!$B$1:$I$143</definedName>
    <definedName name="_xlnm.Print_Area" localSheetId="1">JBMMF!$B$1:$I$104</definedName>
    <definedName name="_xlnm.Print_Area" localSheetId="4">'JBN8-13'!$B$1:$I$56</definedName>
    <definedName name="_xlnm.Print_Area" localSheetId="2">JBOF!$B$1:$I$86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13" i="7" s="1"/>
  <c r="F9" i="7"/>
  <c r="F13" i="7" s="1"/>
  <c r="G86" i="6"/>
  <c r="F86" i="6"/>
  <c r="G78" i="6"/>
  <c r="F78" i="6"/>
  <c r="G67" i="6"/>
  <c r="F67" i="6"/>
  <c r="G41" i="6"/>
  <c r="F41" i="6"/>
  <c r="G11" i="5"/>
  <c r="G36" i="5" s="1"/>
  <c r="F11" i="5"/>
  <c r="F12" i="5" s="1"/>
  <c r="G47" i="4"/>
  <c r="F47" i="4"/>
  <c r="G43" i="4"/>
  <c r="F43" i="4"/>
  <c r="G36" i="4"/>
  <c r="F36" i="4"/>
  <c r="G24" i="4"/>
  <c r="F24" i="4"/>
  <c r="G79" i="6" l="1"/>
  <c r="G95" i="6"/>
  <c r="F51" i="4"/>
  <c r="F79" i="6"/>
  <c r="F95" i="6"/>
  <c r="F36" i="5"/>
  <c r="G12" i="5"/>
  <c r="G51" i="4"/>
  <c r="F44" i="4"/>
  <c r="G44" i="4"/>
</calcChain>
</file>

<file path=xl/sharedStrings.xml><?xml version="1.0" encoding="utf-8"?>
<sst xmlns="http://schemas.openxmlformats.org/spreadsheetml/2006/main" count="470" uniqueCount="261">
  <si>
    <t>Quantity</t>
  </si>
  <si>
    <t>Sr No.</t>
  </si>
  <si>
    <t>Short Name</t>
  </si>
  <si>
    <t>Scheme Name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</si>
  <si>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</si>
  <si>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</si>
  <si>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</si>
  <si>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</si>
  <si>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</si>
  <si>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December 15, 2025</t>
  </si>
  <si>
    <t>JioBlackRock Money Market Fund</t>
  </si>
  <si>
    <t>JioBlackRock Overnight Fund</t>
  </si>
  <si>
    <t>JioBlackRock Liquid Fund</t>
  </si>
  <si>
    <t>JioBlackRock Nifty 8-13 yr G-Sec Index Fund</t>
  </si>
  <si>
    <t>Sub Total</t>
  </si>
  <si>
    <t>Total</t>
  </si>
  <si>
    <t>TREPS</t>
  </si>
  <si>
    <t>Grand Total</t>
  </si>
  <si>
    <t>Net Receivables / (Payables)</t>
  </si>
  <si>
    <t xml:space="preserve">Scheme Risk-O-Meter </t>
  </si>
  <si>
    <t>Yield to Call ^</t>
  </si>
  <si>
    <t>Money Market Instruments</t>
  </si>
  <si>
    <t>Certificate of Deposit</t>
  </si>
  <si>
    <t>INE040A16GN6</t>
  </si>
  <si>
    <t>CARE A1+</t>
  </si>
  <si>
    <t>INE238AD6AN0</t>
  </si>
  <si>
    <t>ICRA A1+</t>
  </si>
  <si>
    <t>INE084A16EK5</t>
  </si>
  <si>
    <t>CRISIL A1+</t>
  </si>
  <si>
    <t>INE028A16HZ3</t>
  </si>
  <si>
    <t>IND A1+</t>
  </si>
  <si>
    <t>National Bank For Agriculture &amp; Rural Development (10-Mar-2026) **</t>
  </si>
  <si>
    <t>INE261F16975</t>
  </si>
  <si>
    <t>Punjab National Bank (09-Mar-2026) **</t>
  </si>
  <si>
    <t>INE160A16TT2</t>
  </si>
  <si>
    <t>Canara Bank (12-Mar-2026) **</t>
  </si>
  <si>
    <t>INE476A16B23</t>
  </si>
  <si>
    <t>Small Industries Development Bank of India (10-Nov-2026) **</t>
  </si>
  <si>
    <t>INE556F16BR2</t>
  </si>
  <si>
    <t>Indian Bank (06-Mar-2026) **</t>
  </si>
  <si>
    <t>INE562A16OG7</t>
  </si>
  <si>
    <t>Bank of Baroda (13-Mar-2026) **</t>
  </si>
  <si>
    <t>INE028A16IC0</t>
  </si>
  <si>
    <t>Canara Bank (18-Mar-2026) **</t>
  </si>
  <si>
    <t>INE476A16B64</t>
  </si>
  <si>
    <t>Export-Import Bank Of India (28-May-2026) **</t>
  </si>
  <si>
    <t>INE514E16CL5</t>
  </si>
  <si>
    <t>INE160A16SP2</t>
  </si>
  <si>
    <t>INE476A16E04</t>
  </si>
  <si>
    <t>Bank of Baroda (06-Mar-2026) **</t>
  </si>
  <si>
    <t>INE028A16HW0</t>
  </si>
  <si>
    <t>HDFC Bank Ltd (09-Mar-2026) **</t>
  </si>
  <si>
    <t>INE040A16HM6</t>
  </si>
  <si>
    <t>Small Industries Development Bank of India (04-Dec-2026) **</t>
  </si>
  <si>
    <t>INE556F16BS0</t>
  </si>
  <si>
    <t>Commercial Paper</t>
  </si>
  <si>
    <t>NTPC Ltd (10-Mar-2026) **</t>
  </si>
  <si>
    <t>INE733E14BU9</t>
  </si>
  <si>
    <t>Power Finance Corporation Ltd (15-Apr-2026) **</t>
  </si>
  <si>
    <t>INE134E14AX6</t>
  </si>
  <si>
    <t>National Bank For Agriculture &amp; Rural Development (02-Mar-2026) **</t>
  </si>
  <si>
    <t>INE261F14OD7</t>
  </si>
  <si>
    <t>Small Industries Development Bank Of India (03-Mar-2026) **</t>
  </si>
  <si>
    <t>INE556F14LG9</t>
  </si>
  <si>
    <t>Kotak Securities Ltd (13-Mar-2026) **</t>
  </si>
  <si>
    <t>INE028E14TK7</t>
  </si>
  <si>
    <t>Kotak Securities Ltd (06-Mar-2026) **</t>
  </si>
  <si>
    <t>INE028E14TR2</t>
  </si>
  <si>
    <t>ICICI Securities Ltd (09-Mar-2026) **</t>
  </si>
  <si>
    <t>INE763G14D03</t>
  </si>
  <si>
    <t>LIC Housing Finance Ltd (18-Mar-2026) **</t>
  </si>
  <si>
    <t>INE115A14FL7</t>
  </si>
  <si>
    <t>ICICI Securities Ltd (12-Mar-2026) **</t>
  </si>
  <si>
    <t>INE763G14D60</t>
  </si>
  <si>
    <t>Kotak Securities Ltd (12-Mar-2026) **</t>
  </si>
  <si>
    <t>INE028E14TZ5</t>
  </si>
  <si>
    <t>Treasury Bill</t>
  </si>
  <si>
    <t>182 DTB (19-MAR-2026)</t>
  </si>
  <si>
    <t>IN002025Y255</t>
  </si>
  <si>
    <t>182 DTB (26-MAR-2026)</t>
  </si>
  <si>
    <t>IN002025Y263</t>
  </si>
  <si>
    <t>364 DTB (03-DEC-2026)</t>
  </si>
  <si>
    <t>IN002025Z369</t>
  </si>
  <si>
    <t>364 DTB (16-JUL-2026)</t>
  </si>
  <si>
    <t>IN002025Z161</t>
  </si>
  <si>
    <t>364 DTB (10-DEC-2026)</t>
  </si>
  <si>
    <t>IN002025Z377</t>
  </si>
  <si>
    <t>Government Securities</t>
  </si>
  <si>
    <t>5.63% GOI 2026 (12-APR-2026)</t>
  </si>
  <si>
    <t>IN0020210012</t>
  </si>
  <si>
    <t>SOVEREIGN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</si>
  <si>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</si>
  <si>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</si>
  <si>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</si>
  <si>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(08-JAN-2026)</t>
  </si>
  <si>
    <t>IN002025X281</t>
  </si>
  <si>
    <t>182 DTB (18-DEC-2025)</t>
  </si>
  <si>
    <t>IN002025Y123</t>
  </si>
  <si>
    <t>91 DTB (18-DEC-2025)</t>
  </si>
  <si>
    <t>IN002025X257</t>
  </si>
  <si>
    <t>364 DTB (26-DEC-2025)</t>
  </si>
  <si>
    <t>IN002024Z370</t>
  </si>
  <si>
    <t>Reverse Repo</t>
  </si>
  <si>
    <t>Reverse Repo (16-Dec-2025)</t>
  </si>
  <si>
    <t>Canara Bank (24-Feb-2026) **</t>
  </si>
  <si>
    <t>INE476A16A65</t>
  </si>
  <si>
    <t>Bank of Baroda (24-Feb-2026) **</t>
  </si>
  <si>
    <t>INE028A16JJ3</t>
  </si>
  <si>
    <t>Axis Bank Ltd (18-Feb-2026) **</t>
  </si>
  <si>
    <t>INE238AD6BM0</t>
  </si>
  <si>
    <t>Federal Bank Ltd (20-Feb-2026) **</t>
  </si>
  <si>
    <t>INE171A16MU2</t>
  </si>
  <si>
    <t>Federal Bank Ltd (24-Feb-2026) **</t>
  </si>
  <si>
    <t>INE171A16NA2</t>
  </si>
  <si>
    <t>Bank of India (05-Mar-2026) **</t>
  </si>
  <si>
    <t>INE084A16FC9</t>
  </si>
  <si>
    <t>Punjab National Bank (13-Mar-2026) **</t>
  </si>
  <si>
    <t>INE160A16TU0</t>
  </si>
  <si>
    <t>Punjab National Bank (03-Feb-2026) **</t>
  </si>
  <si>
    <t>INE160A16TC8</t>
  </si>
  <si>
    <t>INE028A16ID8</t>
  </si>
  <si>
    <t>National Bank For Agriculture &amp; Rural Development (06-Feb-2026) **</t>
  </si>
  <si>
    <t>INE261F16942</t>
  </si>
  <si>
    <t>HDFC Bank Ltd (12-Feb-2026) **</t>
  </si>
  <si>
    <t>INE040A16HV7</t>
  </si>
  <si>
    <t>Indian Bank (17-Feb-2026) **</t>
  </si>
  <si>
    <t>INE562A16PW1</t>
  </si>
  <si>
    <t>Bank of India (18-Feb-2026) **</t>
  </si>
  <si>
    <t>INE084A16ET6</t>
  </si>
  <si>
    <t>INE692A16JB3</t>
  </si>
  <si>
    <t>Indian Bank (13-Mar-2026) **</t>
  </si>
  <si>
    <t>INE562A16QB3</t>
  </si>
  <si>
    <t>National Bank For Agriculture &amp; Rural Development (17-Feb-2026) **</t>
  </si>
  <si>
    <t>INE261F16959</t>
  </si>
  <si>
    <t>Kotak Mahindra Bank Ltd (18-Feb-2026) **</t>
  </si>
  <si>
    <t>INE237A165Z5</t>
  </si>
  <si>
    <t>INE238AD6AY7</t>
  </si>
  <si>
    <t>Union Bank of India (23-Dec-2025) **</t>
  </si>
  <si>
    <t>INE692A16JW9</t>
  </si>
  <si>
    <t>National Bank For Agriculture &amp; Rural Development (20-Jan-2026) **</t>
  </si>
  <si>
    <t>INE261F16892</t>
  </si>
  <si>
    <t>Canara Bank (21-Jan-2026) **</t>
  </si>
  <si>
    <t>INE476A16A08</t>
  </si>
  <si>
    <t>Union Bank of India (27-Jan-2026) **</t>
  </si>
  <si>
    <t>INE692A16IM2</t>
  </si>
  <si>
    <t>Bank of Baroda (06-Feb-2026) **</t>
  </si>
  <si>
    <t>INE028A16JM7</t>
  </si>
  <si>
    <t>HDFC Bank Ltd (25-Feb-2026) **</t>
  </si>
  <si>
    <t>INE040A16GJ4</t>
  </si>
  <si>
    <t>INE556F16BB6</t>
  </si>
  <si>
    <t>INE692A16IY7</t>
  </si>
  <si>
    <t>Union Bank of India (03-Feb-2026) **</t>
  </si>
  <si>
    <t>INE692A16IP5</t>
  </si>
  <si>
    <t>National Bank For Agriculture &amp; Rural Development (04-Feb-2026) **</t>
  </si>
  <si>
    <t>INE261F16926</t>
  </si>
  <si>
    <t>Bank of Baroda (09-Feb-2026) **</t>
  </si>
  <si>
    <t>INE028A16JN5</t>
  </si>
  <si>
    <t>Bank of Baroda (23-Feb-2026) **</t>
  </si>
  <si>
    <t>INE028A16JO3</t>
  </si>
  <si>
    <t>INE261F16967</t>
  </si>
  <si>
    <t>Bank of India (26-Dec-2025) **</t>
  </si>
  <si>
    <t>INE084A16CY0</t>
  </si>
  <si>
    <t>ICICI Home Finance Co Ltd (11-Feb-2026) **</t>
  </si>
  <si>
    <t>INE071G14HF7</t>
  </si>
  <si>
    <t>HDFC Securities Ltd (18-Dec-2025) **</t>
  </si>
  <si>
    <t>INE700G14PZ2</t>
  </si>
  <si>
    <t>HDFC Securities Ltd (09-Mar-2026) **</t>
  </si>
  <si>
    <t>INE700G14RF0</t>
  </si>
  <si>
    <t>HDFC Securities Ltd (29-Dec-2025) **</t>
  </si>
  <si>
    <t>INE700G14QJ4</t>
  </si>
  <si>
    <t>Bajaj Financial Securities Ltd (17-Dec-2025) **</t>
  </si>
  <si>
    <t>INE01C314CV7</t>
  </si>
  <si>
    <t>Kotak Securities Ltd (30-Dec-2025) **</t>
  </si>
  <si>
    <t>INE028E14TC4</t>
  </si>
  <si>
    <t>INE115A14FK9</t>
  </si>
  <si>
    <t>Kotak Securities Ltd (06-Feb-2026) **</t>
  </si>
  <si>
    <t>INE028E14TL5</t>
  </si>
  <si>
    <t>Godrej Housing Finance Ltd (13-Feb-2026) **</t>
  </si>
  <si>
    <t>INE02JD14591</t>
  </si>
  <si>
    <t>Small Industries Development Bank Of India (18-Feb-2026) **</t>
  </si>
  <si>
    <t>INE556F14LR6</t>
  </si>
  <si>
    <t>Julius Baer Capital (India) Pvt Ltd (13-Feb-2026) **</t>
  </si>
  <si>
    <t>INE824H14SV1</t>
  </si>
  <si>
    <t>Small Industries Development Bank Of India (24-Feb-2026) **</t>
  </si>
  <si>
    <t>INE556F14LS4</t>
  </si>
  <si>
    <t>Kotak Securities Ltd (02-Mar-2026) **</t>
  </si>
  <si>
    <t>INE028E14TV4</t>
  </si>
  <si>
    <t>ICICI Securities Ltd (10-Mar-2026) **</t>
  </si>
  <si>
    <t>INE763G14A63</t>
  </si>
  <si>
    <t>INE242A14YO4</t>
  </si>
  <si>
    <t>Small Industries Development Bank Of India (06-Mar-2026) **</t>
  </si>
  <si>
    <t>INE556F14LU0</t>
  </si>
  <si>
    <t>Axis Securities Ltd (27-Feb-2026) **</t>
  </si>
  <si>
    <t>INE110O14GQ6</t>
  </si>
  <si>
    <t>ICICI Securities Ltd (06-Mar-2026) **</t>
  </si>
  <si>
    <t>INE763G14XX9</t>
  </si>
  <si>
    <t>Aditya Birla Capital Ltd (06-Feb-2026) **</t>
  </si>
  <si>
    <t>INE860H144V6</t>
  </si>
  <si>
    <t>ICICI Securities Ltd (27-Feb-2026) **</t>
  </si>
  <si>
    <t>INE763G14XI0</t>
  </si>
  <si>
    <t>182 DTB (22-JAN-2026)</t>
  </si>
  <si>
    <t>IN002025Y172</t>
  </si>
  <si>
    <t>364 DTB (12-MAR-2026)</t>
  </si>
  <si>
    <t>IN002024Z487</t>
  </si>
  <si>
    <t>91 DTB (23-JAN-2026)</t>
  </si>
  <si>
    <t>IN002025X307</t>
  </si>
  <si>
    <t>182 DTB (27-FEB-2026)</t>
  </si>
  <si>
    <t>IN002025Y222</t>
  </si>
  <si>
    <t>91 DTB (15-JAN-2026)</t>
  </si>
  <si>
    <t>IN002025X299</t>
  </si>
  <si>
    <t>182 DTB (25-DEC-2025)</t>
  </si>
  <si>
    <t>IN002025Y131</t>
  </si>
  <si>
    <t>91 DTB (12-FEB-2026)</t>
  </si>
  <si>
    <t>IN002025X331</t>
  </si>
  <si>
    <t>182 DTB (12-FEB-2026)</t>
  </si>
  <si>
    <t>IN002025Y206</t>
  </si>
  <si>
    <t>364 DTB (12-FEB-2026)</t>
  </si>
  <si>
    <t>IN002024Z446</t>
  </si>
  <si>
    <t>8.36% MAHARASHTRA SDL 27-JAN-26</t>
  </si>
  <si>
    <t>IN2220150170</t>
  </si>
  <si>
    <t>8.27% TAMIL NADU SDL 23-DEC-25</t>
  </si>
  <si>
    <t>IN3120150161</t>
  </si>
  <si>
    <t>8.39% MADHYA PRADESH SDL 27-JAN-26</t>
  </si>
  <si>
    <t>IN2120150098</t>
  </si>
  <si>
    <t>8.30% MADHYA PRADESH SDL 13-JAN-26</t>
  </si>
  <si>
    <t>IN2120150080</t>
  </si>
  <si>
    <t>8.27% KARNATAKA SDL 23-DEC-25</t>
  </si>
  <si>
    <t>IN1920150068</t>
  </si>
  <si>
    <t>Reverse Repo (29-Dec-2025)</t>
  </si>
  <si>
    <t>Reverse Repo (23-Dec-2025)</t>
  </si>
  <si>
    <t>6.33% GOI 2035 (05-MAY-2035)</t>
  </si>
  <si>
    <t>IN0020250026</t>
  </si>
  <si>
    <t>6.79% GOI 2034 (07-OCT-2034)</t>
  </si>
  <si>
    <t>IN0020240126</t>
  </si>
  <si>
    <t>6.48% GOI 2035 (06-OCT-2035)</t>
  </si>
  <si>
    <t>IN0020250091</t>
  </si>
  <si>
    <t>Scheme Risk-O-Meter</t>
  </si>
  <si>
    <t>Benchmark Risk-O-Meter</t>
  </si>
  <si>
    <t>Benchmark Name - NIFTY Money Market Index A-I</t>
  </si>
  <si>
    <t>Benchmark Name - NIFTY 1D Rate Index</t>
  </si>
  <si>
    <t>Benchmark Name - NIFTY Liquid Index A-I</t>
  </si>
  <si>
    <t>Benchmark Name - NIFTY 8-13 yr G-Sec</t>
  </si>
  <si>
    <t>-</t>
  </si>
  <si>
    <t>JBMMF</t>
  </si>
  <si>
    <t>JBOF</t>
  </si>
  <si>
    <t>JBLF</t>
  </si>
  <si>
    <t>JBN8-13</t>
  </si>
  <si>
    <t>HDFC Bank Ltd (12-Mar-2026)</t>
  </si>
  <si>
    <t>Axis Bank Ltd (04-Mar-2026)</t>
  </si>
  <si>
    <t>Bank of India (10-Mar-2026)</t>
  </si>
  <si>
    <t>Bank of Baroda (11-Mar-2026)</t>
  </si>
  <si>
    <t>Punjab National Bank (16-Dec-2025)</t>
  </si>
  <si>
    <t>Canara Bank (17-Dec-2025)</t>
  </si>
  <si>
    <t>Bank of Baroda (16-Dec-2025)</t>
  </si>
  <si>
    <t>Union Bank of India (06-Mar-2026)</t>
  </si>
  <si>
    <t>Axis Bank Ltd (17-Dec-2025)</t>
  </si>
  <si>
    <t>Small Industries Development Bank of India (27-Feb-2026)</t>
  </si>
  <si>
    <t>Union Bank of India (05-Mar-2026)</t>
  </si>
  <si>
    <t>National Bank For Agriculture &amp; Rural Development (27-Feb-2026)</t>
  </si>
  <si>
    <t>LIC Housing Finance Ltd (11-Mar-2026)</t>
  </si>
  <si>
    <t>Indian Oil Corporation Ltd (16-Dec-2025)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</si>
</sst>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7" fillId="3" borderId="1" xfId="0" applyFont="1" applyFill="1" applyBorder="1" applyAlignment="1">
      <alignment horizontal="left" vertical="top" wrapText="1"/>
    </xf>
    <xf numFmtId="39" fontId="6" fillId="4" borderId="0" xfId="0" applyNumberFormat="1" applyFont="1" applyFill="1" applyBorder="1"/>
    <xf numFmtId="0" fontId="10" fillId="0" borderId="0" xfId="0" applyFont="1"/>
    <xf numFmtId="0" fontId="11" fillId="0" borderId="2" xfId="1" applyBorder="1"/>
    <xf numFmtId="0" fontId="10" fillId="0" borderId="3" xfId="0" applyFont="1" applyBorder="1"/>
    <xf numFmtId="0" fontId="10" fillId="0" borderId="4" xfId="0" applyFont="1" applyBorder="1"/>
    <xf numFmtId="0" fontId="5" fillId="2" borderId="0" xfId="0" applyFont="1" applyFill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3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6" xfId="0" applyFont="1" applyFill="1" applyBorder="1"/>
    <xf numFmtId="0" fontId="6" fillId="2" borderId="6" xfId="0" applyNumberFormat="1" applyFont="1" applyFill="1" applyBorder="1"/>
    <xf numFmtId="39" fontId="6" fillId="2" borderId="6" xfId="0" applyNumberFormat="1" applyFont="1" applyFill="1" applyBorder="1"/>
    <xf numFmtId="39" fontId="6" fillId="4" borderId="6" xfId="0" applyNumberFormat="1" applyFont="1" applyFill="1" applyBorder="1"/>
    <xf numFmtId="10" fontId="6" fillId="2" borderId="6" xfId="0" applyNumberFormat="1" applyFont="1" applyFill="1" applyBorder="1"/>
    <xf numFmtId="3" fontId="6" fillId="2" borderId="6" xfId="0" applyNumberFormat="1" applyFont="1" applyFill="1" applyBorder="1"/>
    <xf numFmtId="0" fontId="5" fillId="2" borderId="6" xfId="0" applyNumberFormat="1" applyFont="1" applyFill="1" applyBorder="1"/>
    <xf numFmtId="39" fontId="5" fillId="2" borderId="7" xfId="0" applyNumberFormat="1" applyFont="1" applyFill="1" applyBorder="1"/>
    <xf numFmtId="39" fontId="5" fillId="4" borderId="7" xfId="0" applyNumberFormat="1" applyFont="1" applyFill="1" applyBorder="1"/>
    <xf numFmtId="10" fontId="5" fillId="2" borderId="6" xfId="0" applyNumberFormat="1" applyFont="1" applyFill="1" applyBorder="1"/>
    <xf numFmtId="0" fontId="5" fillId="2" borderId="9" xfId="0" applyFont="1" applyFill="1" applyBorder="1"/>
    <xf numFmtId="0" fontId="5" fillId="2" borderId="9" xfId="0" applyNumberFormat="1" applyFont="1" applyFill="1" applyBorder="1"/>
    <xf numFmtId="39" fontId="5" fillId="2" borderId="9" xfId="0" applyNumberFormat="1" applyFont="1" applyFill="1" applyBorder="1"/>
    <xf numFmtId="39" fontId="5" fillId="4" borderId="9" xfId="0" applyNumberFormat="1" applyFont="1" applyFill="1" applyBorder="1"/>
    <xf numFmtId="164" fontId="6" fillId="2" borderId="6" xfId="0" applyNumberFormat="1" applyFont="1" applyFill="1" applyBorder="1"/>
    <xf numFmtId="0" fontId="5" fillId="2" borderId="10" xfId="0" applyFont="1" applyFill="1" applyBorder="1"/>
    <xf numFmtId="0" fontId="5" fillId="2" borderId="10" xfId="0" applyNumberFormat="1" applyFont="1" applyFill="1" applyBorder="1"/>
    <xf numFmtId="39" fontId="5" fillId="2" borderId="10" xfId="0" applyNumberFormat="1" applyFont="1" applyFill="1" applyBorder="1"/>
    <xf numFmtId="39" fontId="5" fillId="4" borderId="10" xfId="0" applyNumberFormat="1" applyFont="1" applyFill="1" applyBorder="1"/>
    <xf numFmtId="10" fontId="5" fillId="2" borderId="11" xfId="0" applyNumberFormat="1" applyFont="1" applyFill="1" applyBorder="1"/>
    <xf numFmtId="0" fontId="5" fillId="2" borderId="11" xfId="0" applyFont="1" applyFill="1" applyBorder="1"/>
    <xf numFmtId="0" fontId="5" fillId="2" borderId="7" xfId="0" applyFont="1" applyFill="1" applyBorder="1"/>
    <xf numFmtId="0" fontId="5" fillId="2" borderId="7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6" xfId="0" applyNumberFormat="1" applyFont="1" applyFill="1" applyBorder="1"/>
    <xf numFmtId="39" fontId="5" fillId="2" borderId="8" xfId="0" applyNumberFormat="1" applyFont="1" applyFill="1" applyBorder="1"/>
    <xf numFmtId="39" fontId="5" fillId="4" borderId="8" xfId="0" applyNumberFormat="1" applyFont="1" applyFill="1" applyBorder="1"/>
    <xf numFmtId="0" fontId="11" fillId="2" borderId="0" xfId="1" applyFill="1"/>
    <xf numFmtId="39" fontId="6" fillId="4" borderId="0" xfId="0" applyNumberFormat="1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11" fillId="0" borderId="0" xfId="1"/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5"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60</xdr:row>
      <xdr:rowOff>9525</xdr:rowOff>
    </xdr:from>
    <xdr:to>
      <xdr:col>4</xdr:col>
      <xdr:colOff>3175</xdr:colOff>
      <xdr:row>77</xdr:row>
      <xdr:rowOff>60325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97B0660-837B-489E-8E29-57C1D59C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7394575"/>
          <a:ext cx="503872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83</xdr:row>
      <xdr:rowOff>47625</xdr:rowOff>
    </xdr:from>
    <xdr:to>
      <xdr:col>4</xdr:col>
      <xdr:colOff>184150</xdr:colOff>
      <xdr:row>100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12A4981-8624-44F8-8B61-0EE4CB63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0372725"/>
          <a:ext cx="51435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43</xdr:row>
      <xdr:rowOff>104775</xdr:rowOff>
    </xdr:from>
    <xdr:to>
      <xdr:col>3</xdr:col>
      <xdr:colOff>607530</xdr:colOff>
      <xdr:row>60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9227C-D0AD-428B-8D20-1884AB18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5895975"/>
          <a:ext cx="465248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67</xdr:row>
      <xdr:rowOff>28575</xdr:rowOff>
    </xdr:from>
    <xdr:to>
      <xdr:col>3</xdr:col>
      <xdr:colOff>702780</xdr:colOff>
      <xdr:row>84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A504EF-67C0-422F-BD25-E84628F5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8886825"/>
          <a:ext cx="507158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103</xdr:row>
      <xdr:rowOff>0</xdr:rowOff>
    </xdr:from>
    <xdr:to>
      <xdr:col>3</xdr:col>
      <xdr:colOff>603250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C3DCB-C890-4B74-8050-FB28988F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3271500"/>
          <a:ext cx="50323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124</xdr:row>
      <xdr:rowOff>76200</xdr:rowOff>
    </xdr:from>
    <xdr:to>
      <xdr:col>3</xdr:col>
      <xdr:colOff>622300</xdr:colOff>
      <xdr:row>141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C9796-B13E-4943-B859-61019DEF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027400"/>
          <a:ext cx="510857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161925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A4207-C219-4296-940A-6CF39211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232150"/>
          <a:ext cx="4156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40</xdr:row>
      <xdr:rowOff>9525</xdr:rowOff>
    </xdr:from>
    <xdr:to>
      <xdr:col>3</xdr:col>
      <xdr:colOff>171450</xdr:colOff>
      <xdr:row>53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8A6551-7C9D-4B21-91CD-B3488C37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50" y="5826125"/>
          <a:ext cx="4308475" cy="173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DFF-70F7-428E-B8B4-6C3F7A0594B3}">
  <dimension ref="A1:C5"/>
  <sheetViews>
    <sheetView tabSelected="1" workbookViewId="0">
      <selection activeCell="B1" sqref="B1"/>
    </sheetView>
  </sheetViews>
  <sheetFormatPr defaultColWidth="8.85546875" defaultRowHeight="12.75" x14ac:dyDescent="0.2"/>
  <cols>
    <col min="1" max="1" width="6.140625" style="18" bestFit="1" customWidth="1"/>
    <col min="2" max="2" width="10.85546875" style="18" bestFit="1" customWidth="1"/>
    <col min="3" max="3" width="39.42578125" style="18" bestFit="1" customWidth="1"/>
    <col min="4" max="16384" width="8.85546875" style="18"/>
  </cols>
  <sheetData>
    <row r="1" spans="1:3" ht="15.95" customHeight="1" x14ac:dyDescent="0.2">
      <c r="A1" s="16" t="s">
        <v>1</v>
      </c>
      <c r="B1" s="16" t="s">
        <v>2</v>
      </c>
      <c r="C1" s="16" t="s">
        <v>3</v>
      </c>
    </row>
    <row r="2" spans="1:3" ht="15" x14ac:dyDescent="0.25">
      <c r="A2" s="20">
        <v>1</v>
      </c>
      <c r="B2" s="62" t="s">
        <v>243</v>
      </c>
      <c r="C2" s="21" t="s">
        <v>10</v>
      </c>
    </row>
    <row r="3" spans="1:3" ht="15" x14ac:dyDescent="0.25">
      <c r="A3" s="20">
        <v>2</v>
      </c>
      <c r="B3" s="19" t="s">
        <v>244</v>
      </c>
      <c r="C3" s="21" t="s">
        <v>11</v>
      </c>
    </row>
    <row r="4" spans="1:3" ht="15" x14ac:dyDescent="0.25">
      <c r="A4" s="20">
        <v>3</v>
      </c>
      <c r="B4" s="19" t="s">
        <v>245</v>
      </c>
      <c r="C4" s="21" t="s">
        <v>12</v>
      </c>
    </row>
    <row r="5" spans="1:3" ht="15" x14ac:dyDescent="0.25">
      <c r="A5" s="20">
        <v>4</v>
      </c>
      <c r="B5" s="19" t="s">
        <v>246</v>
      </c>
      <c r="C5" s="21" t="s">
        <v>13</v>
      </c>
    </row>
  </sheetData>
  <hyperlinks>
    <hyperlink ref="B2" location="JBMMF!A1" display="JBMMF" xr:uid="{987B6A81-01EF-4EA3-A435-4011609A3003}"/>
    <hyperlink ref="B3" location="JBOF!A1" display="JBOF" xr:uid="{DD776787-2B68-462E-A67D-332E9EFDF958}"/>
    <hyperlink ref="B4" location="JBLF!A1" display="JBLF" xr:uid="{25544D0A-E2D8-4408-814E-4BBD7C9FC28F}"/>
    <hyperlink ref="B5" location="'JBN8-13'!A1" display="JBN8-13" xr:uid="{D1449358-831B-4904-BE1C-16A132C95FE1}"/>
  </hyperlinks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2C80-9552-426A-A42C-65BA2EF6CA75}">
  <dimension ref="A1:J590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42578125" style="8" bestFit="1" customWidth="1"/>
    <col min="4" max="4" width="13.85546875" style="8" bestFit="1" customWidth="1"/>
    <col min="5" max="5" width="13.85546875" style="9" bestFit="1" customWidth="1"/>
    <col min="6" max="6" width="12.7109375" style="11" bestFit="1" customWidth="1"/>
    <col min="7" max="7" width="9.7109375" style="17" customWidth="1"/>
    <col min="8" max="8" width="11.85546875" style="14" bestFit="1" customWidth="1"/>
    <col min="9" max="9" width="13.42578125" style="8" customWidth="1"/>
    <col min="10" max="16384" width="9.140625" style="8"/>
  </cols>
  <sheetData>
    <row r="1" spans="1:10" s="1" customFormat="1" ht="16.7" customHeight="1" x14ac:dyDescent="0.2">
      <c r="B1" s="63" t="s">
        <v>10</v>
      </c>
      <c r="C1" s="64"/>
      <c r="D1" s="13"/>
      <c r="E1" s="6"/>
      <c r="F1" s="7"/>
      <c r="G1" s="17"/>
      <c r="H1" s="15"/>
    </row>
    <row r="2" spans="1:10" s="1" customFormat="1" ht="15" x14ac:dyDescent="0.25">
      <c r="A2" s="58" t="s">
        <v>242</v>
      </c>
      <c r="E2" s="6"/>
      <c r="F2" s="7"/>
      <c r="G2" s="17"/>
      <c r="H2" s="15"/>
    </row>
    <row r="3" spans="1:10" s="1" customFormat="1" ht="12" x14ac:dyDescent="0.2">
      <c r="B3" s="10" t="s">
        <v>9</v>
      </c>
      <c r="C3" s="2"/>
      <c r="D3" s="3"/>
      <c r="E3" s="4"/>
      <c r="F3" s="5"/>
      <c r="G3" s="17"/>
      <c r="H3" s="15"/>
    </row>
    <row r="4" spans="1:10" s="1" customFormat="1" ht="36" customHeight="1" x14ac:dyDescent="0.2">
      <c r="B4" s="23" t="s">
        <v>7</v>
      </c>
      <c r="C4" s="23" t="s">
        <v>8</v>
      </c>
      <c r="D4" s="24" t="s">
        <v>91</v>
      </c>
      <c r="E4" s="25" t="s">
        <v>0</v>
      </c>
      <c r="F4" s="26" t="s">
        <v>4</v>
      </c>
      <c r="G4" s="27" t="s">
        <v>5</v>
      </c>
      <c r="H4" s="28" t="s">
        <v>6</v>
      </c>
      <c r="I4" s="26" t="s">
        <v>20</v>
      </c>
      <c r="J4" s="12"/>
    </row>
    <row r="5" spans="1:10" x14ac:dyDescent="0.2">
      <c r="B5" s="29" t="s">
        <v>21</v>
      </c>
      <c r="C5" s="30"/>
      <c r="D5" s="30"/>
      <c r="E5" s="31"/>
      <c r="F5" s="32"/>
      <c r="G5" s="33"/>
      <c r="H5" s="34"/>
      <c r="I5" s="30"/>
    </row>
    <row r="6" spans="1:10" x14ac:dyDescent="0.2">
      <c r="B6" s="29" t="s">
        <v>22</v>
      </c>
      <c r="C6" s="30"/>
      <c r="D6" s="30"/>
      <c r="E6" s="31"/>
      <c r="F6" s="32"/>
      <c r="G6" s="33"/>
      <c r="H6" s="34"/>
      <c r="I6" s="30"/>
    </row>
    <row r="7" spans="1:10" x14ac:dyDescent="0.2">
      <c r="B7" s="30" t="s">
        <v>247</v>
      </c>
      <c r="C7" s="30" t="s">
        <v>23</v>
      </c>
      <c r="D7" s="30" t="s">
        <v>24</v>
      </c>
      <c r="E7" s="35">
        <v>5000</v>
      </c>
      <c r="F7" s="32">
        <v>24648.05</v>
      </c>
      <c r="G7" s="33">
        <v>7.3460110652528403</v>
      </c>
      <c r="H7" s="34">
        <v>6.0602999999999997E-2</v>
      </c>
      <c r="I7" s="55"/>
    </row>
    <row r="8" spans="1:10" x14ac:dyDescent="0.2">
      <c r="B8" s="30" t="s">
        <v>248</v>
      </c>
      <c r="C8" s="30" t="s">
        <v>25</v>
      </c>
      <c r="D8" s="30" t="s">
        <v>26</v>
      </c>
      <c r="E8" s="35">
        <v>4500</v>
      </c>
      <c r="F8" s="32">
        <v>22212.36</v>
      </c>
      <c r="G8" s="33">
        <v>6.6200872825793402</v>
      </c>
      <c r="H8" s="34">
        <v>6.0596999999999998E-2</v>
      </c>
      <c r="I8" s="55"/>
    </row>
    <row r="9" spans="1:10" x14ac:dyDescent="0.2">
      <c r="B9" s="30" t="s">
        <v>249</v>
      </c>
      <c r="C9" s="30" t="s">
        <v>27</v>
      </c>
      <c r="D9" s="30" t="s">
        <v>28</v>
      </c>
      <c r="E9" s="35">
        <v>3500</v>
      </c>
      <c r="F9" s="32">
        <v>17257.345000000001</v>
      </c>
      <c r="G9" s="33">
        <v>5.14331345996482</v>
      </c>
      <c r="H9" s="34">
        <v>6.1098E-2</v>
      </c>
      <c r="I9" s="55"/>
    </row>
    <row r="10" spans="1:10" x14ac:dyDescent="0.2">
      <c r="B10" s="30" t="s">
        <v>250</v>
      </c>
      <c r="C10" s="30" t="s">
        <v>29</v>
      </c>
      <c r="D10" s="30" t="s">
        <v>30</v>
      </c>
      <c r="E10" s="35">
        <v>3500</v>
      </c>
      <c r="F10" s="32">
        <v>17256.872500000001</v>
      </c>
      <c r="G10" s="33">
        <v>5.1431726378621203</v>
      </c>
      <c r="H10" s="34">
        <v>6.0498999999999997E-2</v>
      </c>
      <c r="I10" s="55"/>
    </row>
    <row r="11" spans="1:10" x14ac:dyDescent="0.2">
      <c r="B11" s="30" t="s">
        <v>31</v>
      </c>
      <c r="C11" s="30" t="s">
        <v>32</v>
      </c>
      <c r="D11" s="30" t="s">
        <v>28</v>
      </c>
      <c r="E11" s="35">
        <v>2500</v>
      </c>
      <c r="F11" s="32">
        <v>12327.8</v>
      </c>
      <c r="G11" s="33">
        <v>3.6741306192669998</v>
      </c>
      <c r="H11" s="34">
        <v>6.0698000000000002E-2</v>
      </c>
      <c r="I11" s="55"/>
    </row>
    <row r="12" spans="1:10" x14ac:dyDescent="0.2">
      <c r="B12" s="30" t="s">
        <v>33</v>
      </c>
      <c r="C12" s="30" t="s">
        <v>34</v>
      </c>
      <c r="D12" s="30" t="s">
        <v>30</v>
      </c>
      <c r="E12" s="35">
        <v>2000</v>
      </c>
      <c r="F12" s="32">
        <v>9864.07</v>
      </c>
      <c r="G12" s="33">
        <v>2.9398499016526101</v>
      </c>
      <c r="H12" s="34">
        <v>6.0600000000000001E-2</v>
      </c>
      <c r="I12" s="55"/>
    </row>
    <row r="13" spans="1:10" x14ac:dyDescent="0.2">
      <c r="B13" s="30" t="s">
        <v>35</v>
      </c>
      <c r="C13" s="30" t="s">
        <v>36</v>
      </c>
      <c r="D13" s="30" t="s">
        <v>28</v>
      </c>
      <c r="E13" s="35">
        <v>2000</v>
      </c>
      <c r="F13" s="32">
        <v>9859</v>
      </c>
      <c r="G13" s="33">
        <v>2.9383388581379801</v>
      </c>
      <c r="H13" s="34">
        <v>6.0699000000000003E-2</v>
      </c>
      <c r="I13" s="55"/>
    </row>
    <row r="14" spans="1:10" x14ac:dyDescent="0.2">
      <c r="B14" s="30" t="s">
        <v>37</v>
      </c>
      <c r="C14" s="30" t="s">
        <v>38</v>
      </c>
      <c r="D14" s="30" t="s">
        <v>28</v>
      </c>
      <c r="E14" s="35">
        <v>2000</v>
      </c>
      <c r="F14" s="32">
        <v>9428.8700000000008</v>
      </c>
      <c r="G14" s="33">
        <v>2.8101445490750998</v>
      </c>
      <c r="H14" s="34">
        <v>6.7199999999999996E-2</v>
      </c>
      <c r="I14" s="55"/>
    </row>
    <row r="15" spans="1:10" x14ac:dyDescent="0.2">
      <c r="B15" s="30" t="s">
        <v>39</v>
      </c>
      <c r="C15" s="30" t="s">
        <v>40</v>
      </c>
      <c r="D15" s="30" t="s">
        <v>28</v>
      </c>
      <c r="E15" s="35">
        <v>1500</v>
      </c>
      <c r="F15" s="32">
        <v>7401.8474999999999</v>
      </c>
      <c r="G15" s="33">
        <v>2.2060184736039599</v>
      </c>
      <c r="H15" s="34">
        <v>6.0500999999999999E-2</v>
      </c>
      <c r="I15" s="55"/>
    </row>
    <row r="16" spans="1:10" x14ac:dyDescent="0.2">
      <c r="B16" s="30" t="s">
        <v>41</v>
      </c>
      <c r="C16" s="30" t="s">
        <v>42</v>
      </c>
      <c r="D16" s="30" t="s">
        <v>30</v>
      </c>
      <c r="E16" s="35">
        <v>1500</v>
      </c>
      <c r="F16" s="32">
        <v>7393.3874999999998</v>
      </c>
      <c r="G16" s="33">
        <v>2.2034970873842799</v>
      </c>
      <c r="H16" s="34">
        <v>6.0499999999999998E-2</v>
      </c>
      <c r="I16" s="55"/>
    </row>
    <row r="17" spans="2:9" x14ac:dyDescent="0.2">
      <c r="B17" s="30" t="s">
        <v>43</v>
      </c>
      <c r="C17" s="30" t="s">
        <v>44</v>
      </c>
      <c r="D17" s="30" t="s">
        <v>28</v>
      </c>
      <c r="E17" s="35">
        <v>1500</v>
      </c>
      <c r="F17" s="32">
        <v>7386.8924999999999</v>
      </c>
      <c r="G17" s="33">
        <v>2.2015613422900899</v>
      </c>
      <c r="H17" s="34">
        <v>6.0749999999999998E-2</v>
      </c>
      <c r="I17" s="55"/>
    </row>
    <row r="18" spans="2:9" x14ac:dyDescent="0.2">
      <c r="B18" s="30" t="s">
        <v>45</v>
      </c>
      <c r="C18" s="30" t="s">
        <v>46</v>
      </c>
      <c r="D18" s="30" t="s">
        <v>28</v>
      </c>
      <c r="E18" s="35">
        <v>1500</v>
      </c>
      <c r="F18" s="32">
        <v>7291.6049999999996</v>
      </c>
      <c r="G18" s="33">
        <v>2.1731622182465902</v>
      </c>
      <c r="H18" s="34">
        <v>6.4000000000000001E-2</v>
      </c>
      <c r="I18" s="55"/>
    </row>
    <row r="19" spans="2:9" x14ac:dyDescent="0.2">
      <c r="B19" s="30" t="s">
        <v>251</v>
      </c>
      <c r="C19" s="30" t="s">
        <v>47</v>
      </c>
      <c r="D19" s="30" t="s">
        <v>28</v>
      </c>
      <c r="E19" s="35">
        <v>1000</v>
      </c>
      <c r="F19" s="32">
        <v>5000</v>
      </c>
      <c r="G19" s="33">
        <v>1.49018098089967</v>
      </c>
      <c r="H19" s="34">
        <v>5.2614000000000001E-2</v>
      </c>
      <c r="I19" s="55"/>
    </row>
    <row r="20" spans="2:9" x14ac:dyDescent="0.2">
      <c r="B20" s="30" t="s">
        <v>252</v>
      </c>
      <c r="C20" s="30" t="s">
        <v>48</v>
      </c>
      <c r="D20" s="30" t="s">
        <v>28</v>
      </c>
      <c r="E20" s="35">
        <v>1000</v>
      </c>
      <c r="F20" s="32">
        <v>4999.2449999999999</v>
      </c>
      <c r="G20" s="33">
        <v>1.48995596357156</v>
      </c>
      <c r="H20" s="34">
        <v>5.5122999999999998E-2</v>
      </c>
      <c r="I20" s="55"/>
    </row>
    <row r="21" spans="2:9" x14ac:dyDescent="0.2">
      <c r="B21" s="30" t="s">
        <v>49</v>
      </c>
      <c r="C21" s="30" t="s">
        <v>50</v>
      </c>
      <c r="D21" s="30" t="s">
        <v>28</v>
      </c>
      <c r="E21" s="35">
        <v>1000</v>
      </c>
      <c r="F21" s="32">
        <v>4934.57</v>
      </c>
      <c r="G21" s="33">
        <v>1.47068047258362</v>
      </c>
      <c r="H21" s="34">
        <v>6.0498999999999997E-2</v>
      </c>
      <c r="I21" s="55"/>
    </row>
    <row r="22" spans="2:9" x14ac:dyDescent="0.2">
      <c r="B22" s="30" t="s">
        <v>51</v>
      </c>
      <c r="C22" s="30" t="s">
        <v>52</v>
      </c>
      <c r="D22" s="30" t="s">
        <v>28</v>
      </c>
      <c r="E22" s="35">
        <v>1000</v>
      </c>
      <c r="F22" s="32">
        <v>4932.0349999999999</v>
      </c>
      <c r="G22" s="33">
        <v>1.4699249508262999</v>
      </c>
      <c r="H22" s="34">
        <v>6.0600000000000001E-2</v>
      </c>
      <c r="I22" s="55"/>
    </row>
    <row r="23" spans="2:9" x14ac:dyDescent="0.2">
      <c r="B23" s="30" t="s">
        <v>53</v>
      </c>
      <c r="C23" s="30" t="s">
        <v>54</v>
      </c>
      <c r="D23" s="30" t="s">
        <v>28</v>
      </c>
      <c r="E23" s="35">
        <v>1000</v>
      </c>
      <c r="F23" s="32">
        <v>4694.875</v>
      </c>
      <c r="G23" s="33">
        <v>1.3992426865402701</v>
      </c>
      <c r="H23" s="34">
        <v>6.7199999999999996E-2</v>
      </c>
      <c r="I23" s="55"/>
    </row>
    <row r="24" spans="2:9" x14ac:dyDescent="0.2">
      <c r="B24" s="29" t="s">
        <v>14</v>
      </c>
      <c r="C24" s="29"/>
      <c r="D24" s="29"/>
      <c r="E24" s="36"/>
      <c r="F24" s="37">
        <f>SUM(F6:F23)</f>
        <v>176888.82500000001</v>
      </c>
      <c r="G24" s="38">
        <f>SUM(G6:G23)</f>
        <v>52.719272549738143</v>
      </c>
      <c r="H24" s="39"/>
      <c r="I24" s="29"/>
    </row>
    <row r="25" spans="2:9" x14ac:dyDescent="0.2">
      <c r="B25" s="29" t="s">
        <v>55</v>
      </c>
      <c r="C25" s="30"/>
      <c r="D25" s="30"/>
      <c r="E25" s="31"/>
      <c r="F25" s="32"/>
      <c r="G25" s="33"/>
      <c r="H25" s="34"/>
      <c r="I25" s="30"/>
    </row>
    <row r="26" spans="2:9" x14ac:dyDescent="0.2">
      <c r="B26" s="30" t="s">
        <v>56</v>
      </c>
      <c r="C26" s="30" t="s">
        <v>57</v>
      </c>
      <c r="D26" s="30" t="s">
        <v>24</v>
      </c>
      <c r="E26" s="35">
        <v>5000</v>
      </c>
      <c r="F26" s="32">
        <v>24656.7</v>
      </c>
      <c r="G26" s="33">
        <v>7.3485890783498</v>
      </c>
      <c r="H26" s="34">
        <v>6.0499999999999998E-2</v>
      </c>
      <c r="I26" s="55"/>
    </row>
    <row r="27" spans="2:9" x14ac:dyDescent="0.2">
      <c r="B27" s="30" t="s">
        <v>58</v>
      </c>
      <c r="C27" s="30" t="s">
        <v>59</v>
      </c>
      <c r="D27" s="30" t="s">
        <v>28</v>
      </c>
      <c r="E27" s="35">
        <v>3000</v>
      </c>
      <c r="F27" s="32">
        <v>14689.23</v>
      </c>
      <c r="G27" s="33">
        <v>4.3779222340121802</v>
      </c>
      <c r="H27" s="34">
        <v>6.4350000000000004E-2</v>
      </c>
      <c r="I27" s="55"/>
    </row>
    <row r="28" spans="2:9" x14ac:dyDescent="0.2">
      <c r="B28" s="30" t="s">
        <v>60</v>
      </c>
      <c r="C28" s="30" t="s">
        <v>61</v>
      </c>
      <c r="D28" s="30" t="s">
        <v>28</v>
      </c>
      <c r="E28" s="35">
        <v>2500</v>
      </c>
      <c r="F28" s="32">
        <v>12343.225</v>
      </c>
      <c r="G28" s="33">
        <v>3.6787278275930801</v>
      </c>
      <c r="H28" s="34">
        <v>6.0999999999999999E-2</v>
      </c>
      <c r="I28" s="55"/>
    </row>
    <row r="29" spans="2:9" x14ac:dyDescent="0.2">
      <c r="B29" s="30" t="s">
        <v>62</v>
      </c>
      <c r="C29" s="30" t="s">
        <v>63</v>
      </c>
      <c r="D29" s="30" t="s">
        <v>28</v>
      </c>
      <c r="E29" s="35">
        <v>2000</v>
      </c>
      <c r="F29" s="32">
        <v>9873.26</v>
      </c>
      <c r="G29" s="33">
        <v>2.9425888542954999</v>
      </c>
      <c r="H29" s="34">
        <v>6.0849E-2</v>
      </c>
      <c r="I29" s="55"/>
    </row>
    <row r="30" spans="2:9" x14ac:dyDescent="0.2">
      <c r="B30" s="30" t="s">
        <v>64</v>
      </c>
      <c r="C30" s="30" t="s">
        <v>65</v>
      </c>
      <c r="D30" s="30" t="s">
        <v>28</v>
      </c>
      <c r="E30" s="35">
        <v>2000</v>
      </c>
      <c r="F30" s="32">
        <v>9843.9699999999993</v>
      </c>
      <c r="G30" s="33">
        <v>2.9338593741093901</v>
      </c>
      <c r="H30" s="34">
        <v>6.6498000000000002E-2</v>
      </c>
      <c r="I30" s="55"/>
    </row>
    <row r="31" spans="2:9" x14ac:dyDescent="0.2">
      <c r="B31" s="30" t="s">
        <v>66</v>
      </c>
      <c r="C31" s="30" t="s">
        <v>67</v>
      </c>
      <c r="D31" s="30" t="s">
        <v>28</v>
      </c>
      <c r="E31" s="35">
        <v>1000</v>
      </c>
      <c r="F31" s="32">
        <v>4928.17</v>
      </c>
      <c r="G31" s="33">
        <v>1.4687730409280699</v>
      </c>
      <c r="H31" s="34">
        <v>6.6500000000000004E-2</v>
      </c>
      <c r="I31" s="55"/>
    </row>
    <row r="32" spans="2:9" x14ac:dyDescent="0.2">
      <c r="B32" s="30" t="s">
        <v>68</v>
      </c>
      <c r="C32" s="30" t="s">
        <v>69</v>
      </c>
      <c r="D32" s="30" t="s">
        <v>28</v>
      </c>
      <c r="E32" s="35">
        <v>1000</v>
      </c>
      <c r="F32" s="32">
        <v>4925.7349999999997</v>
      </c>
      <c r="G32" s="33">
        <v>1.4680473227903701</v>
      </c>
      <c r="H32" s="34">
        <v>6.6302E-2</v>
      </c>
      <c r="I32" s="55"/>
    </row>
    <row r="33" spans="2:9" x14ac:dyDescent="0.2">
      <c r="B33" s="30" t="s">
        <v>70</v>
      </c>
      <c r="C33" s="30" t="s">
        <v>71</v>
      </c>
      <c r="D33" s="30" t="s">
        <v>28</v>
      </c>
      <c r="E33" s="35">
        <v>1000</v>
      </c>
      <c r="F33" s="32">
        <v>4923.9799999999996</v>
      </c>
      <c r="G33" s="33">
        <v>1.4675242692660799</v>
      </c>
      <c r="H33" s="34">
        <v>6.1251E-2</v>
      </c>
      <c r="I33" s="55"/>
    </row>
    <row r="34" spans="2:9" x14ac:dyDescent="0.2">
      <c r="B34" s="30" t="s">
        <v>72</v>
      </c>
      <c r="C34" s="30" t="s">
        <v>73</v>
      </c>
      <c r="D34" s="30" t="s">
        <v>28</v>
      </c>
      <c r="E34" s="35">
        <v>1000</v>
      </c>
      <c r="F34" s="32">
        <v>4923.0950000000003</v>
      </c>
      <c r="G34" s="33">
        <v>1.46726050723246</v>
      </c>
      <c r="H34" s="34">
        <v>6.6299999999999998E-2</v>
      </c>
      <c r="I34" s="55"/>
    </row>
    <row r="35" spans="2:9" x14ac:dyDescent="0.2">
      <c r="B35" s="30" t="s">
        <v>74</v>
      </c>
      <c r="C35" s="30" t="s">
        <v>75</v>
      </c>
      <c r="D35" s="30" t="s">
        <v>28</v>
      </c>
      <c r="E35" s="35">
        <v>1000</v>
      </c>
      <c r="F35" s="32">
        <v>4922.8649999999998</v>
      </c>
      <c r="G35" s="33">
        <v>1.4671919589073401</v>
      </c>
      <c r="H35" s="34">
        <v>6.6501000000000005E-2</v>
      </c>
      <c r="I35" s="55"/>
    </row>
    <row r="36" spans="2:9" x14ac:dyDescent="0.2">
      <c r="B36" s="29" t="s">
        <v>14</v>
      </c>
      <c r="C36" s="29"/>
      <c r="D36" s="29"/>
      <c r="E36" s="36"/>
      <c r="F36" s="37">
        <f>SUM(F25:F35)</f>
        <v>96030.23</v>
      </c>
      <c r="G36" s="38">
        <f>SUM(G25:G35)</f>
        <v>28.620484467484268</v>
      </c>
      <c r="H36" s="39"/>
      <c r="I36" s="29"/>
    </row>
    <row r="37" spans="2:9" x14ac:dyDescent="0.2">
      <c r="B37" s="29" t="s">
        <v>76</v>
      </c>
      <c r="C37" s="30"/>
      <c r="D37" s="30"/>
      <c r="E37" s="31"/>
      <c r="F37" s="32"/>
      <c r="G37" s="33"/>
      <c r="H37" s="34"/>
      <c r="I37" s="30"/>
    </row>
    <row r="38" spans="2:9" x14ac:dyDescent="0.2">
      <c r="B38" s="30" t="s">
        <v>77</v>
      </c>
      <c r="C38" s="30" t="s">
        <v>78</v>
      </c>
      <c r="D38" s="30" t="s">
        <v>90</v>
      </c>
      <c r="E38" s="35">
        <v>14500000</v>
      </c>
      <c r="F38" s="32">
        <v>14307.396500000001</v>
      </c>
      <c r="G38" s="33">
        <v>4.2641220300981102</v>
      </c>
      <c r="H38" s="34">
        <v>5.2836000000000001E-2</v>
      </c>
      <c r="I38" s="55"/>
    </row>
    <row r="39" spans="2:9" x14ac:dyDescent="0.2">
      <c r="B39" s="30" t="s">
        <v>79</v>
      </c>
      <c r="C39" s="30" t="s">
        <v>80</v>
      </c>
      <c r="D39" s="30" t="s">
        <v>90</v>
      </c>
      <c r="E39" s="35">
        <v>5000000</v>
      </c>
      <c r="F39" s="32">
        <v>4928.6549999999997</v>
      </c>
      <c r="G39" s="33">
        <v>1.46891758848322</v>
      </c>
      <c r="H39" s="34">
        <v>5.2838000000000003E-2</v>
      </c>
      <c r="I39" s="55"/>
    </row>
    <row r="40" spans="2:9" x14ac:dyDescent="0.2">
      <c r="B40" s="30" t="s">
        <v>81</v>
      </c>
      <c r="C40" s="30" t="s">
        <v>82</v>
      </c>
      <c r="D40" s="30" t="s">
        <v>90</v>
      </c>
      <c r="E40" s="35">
        <v>5000000</v>
      </c>
      <c r="F40" s="32">
        <v>4749.24</v>
      </c>
      <c r="G40" s="33">
        <v>1.4154454243455901</v>
      </c>
      <c r="H40" s="34">
        <v>5.475E-2</v>
      </c>
      <c r="I40" s="55"/>
    </row>
    <row r="41" spans="2:9" x14ac:dyDescent="0.2">
      <c r="B41" s="30" t="s">
        <v>83</v>
      </c>
      <c r="C41" s="30" t="s">
        <v>84</v>
      </c>
      <c r="D41" s="30" t="s">
        <v>90</v>
      </c>
      <c r="E41" s="35">
        <v>2500000</v>
      </c>
      <c r="F41" s="32">
        <v>2423.4025000000001</v>
      </c>
      <c r="G41" s="33">
        <v>0.72226166291294402</v>
      </c>
      <c r="H41" s="34">
        <v>5.4419000000000002E-2</v>
      </c>
      <c r="I41" s="55"/>
    </row>
    <row r="42" spans="2:9" x14ac:dyDescent="0.2">
      <c r="B42" s="30" t="s">
        <v>85</v>
      </c>
      <c r="C42" s="30" t="s">
        <v>86</v>
      </c>
      <c r="D42" s="30" t="s">
        <v>90</v>
      </c>
      <c r="E42" s="35">
        <v>2500000</v>
      </c>
      <c r="F42" s="32">
        <v>2372.2550000000001</v>
      </c>
      <c r="G42" s="33">
        <v>0.70701785656883098</v>
      </c>
      <c r="H42" s="34">
        <v>5.475E-2</v>
      </c>
      <c r="I42" s="55"/>
    </row>
    <row r="43" spans="2:9" x14ac:dyDescent="0.2">
      <c r="B43" s="29" t="s">
        <v>14</v>
      </c>
      <c r="C43" s="29"/>
      <c r="D43" s="29"/>
      <c r="E43" s="36"/>
      <c r="F43" s="56">
        <f>SUM(F37:F42)</f>
        <v>28780.949000000001</v>
      </c>
      <c r="G43" s="57">
        <f>SUM(G37:G42)</f>
        <v>8.577764562408694</v>
      </c>
      <c r="H43" s="39"/>
      <c r="I43" s="29"/>
    </row>
    <row r="44" spans="2:9" x14ac:dyDescent="0.2">
      <c r="B44" s="40" t="s">
        <v>15</v>
      </c>
      <c r="C44" s="40"/>
      <c r="D44" s="40"/>
      <c r="E44" s="41"/>
      <c r="F44" s="42">
        <f>+F24+F36+F43</f>
        <v>301700.00400000002</v>
      </c>
      <c r="G44" s="43">
        <f>+G24+G36+G43</f>
        <v>89.917521579631099</v>
      </c>
      <c r="H44" s="39"/>
      <c r="I44" s="29"/>
    </row>
    <row r="45" spans="2:9" x14ac:dyDescent="0.2">
      <c r="B45" s="29" t="s">
        <v>87</v>
      </c>
      <c r="C45" s="30"/>
      <c r="D45" s="30"/>
      <c r="E45" s="31"/>
      <c r="F45" s="32"/>
      <c r="G45" s="33"/>
      <c r="H45" s="34"/>
      <c r="I45" s="30"/>
    </row>
    <row r="46" spans="2:9" x14ac:dyDescent="0.2">
      <c r="B46" s="30" t="s">
        <v>88</v>
      </c>
      <c r="C46" s="30" t="s">
        <v>89</v>
      </c>
      <c r="D46" s="30" t="s">
        <v>90</v>
      </c>
      <c r="E46" s="35">
        <v>22000000</v>
      </c>
      <c r="F46" s="32">
        <v>22006.6</v>
      </c>
      <c r="G46" s="33">
        <v>6.5587633548533502</v>
      </c>
      <c r="H46" s="34">
        <v>5.509E-2</v>
      </c>
      <c r="I46" s="55"/>
    </row>
    <row r="47" spans="2:9" x14ac:dyDescent="0.2">
      <c r="B47" s="29" t="s">
        <v>15</v>
      </c>
      <c r="C47" s="29"/>
      <c r="D47" s="29"/>
      <c r="E47" s="36"/>
      <c r="F47" s="37">
        <f>SUM(F46:F46)</f>
        <v>22006.6</v>
      </c>
      <c r="G47" s="38">
        <f>SUM(G46:G46)</f>
        <v>6.5587633548533502</v>
      </c>
      <c r="H47" s="39"/>
      <c r="I47" s="29"/>
    </row>
    <row r="48" spans="2:9" x14ac:dyDescent="0.2">
      <c r="B48" s="29"/>
      <c r="C48" s="30"/>
      <c r="D48" s="30"/>
      <c r="E48" s="31"/>
      <c r="F48" s="32"/>
      <c r="G48" s="33"/>
      <c r="H48" s="34"/>
      <c r="I48" s="30"/>
    </row>
    <row r="49" spans="2:9" x14ac:dyDescent="0.2">
      <c r="B49" s="29" t="s">
        <v>16</v>
      </c>
      <c r="C49" s="29"/>
      <c r="D49" s="29"/>
      <c r="E49" s="36"/>
      <c r="F49" s="37">
        <v>12734.6839958</v>
      </c>
      <c r="G49" s="38">
        <v>3.7953967776617201</v>
      </c>
      <c r="H49" s="44">
        <v>5.1400787500000003E-2</v>
      </c>
      <c r="I49" s="44"/>
    </row>
    <row r="50" spans="2:9" x14ac:dyDescent="0.2">
      <c r="B50" s="30"/>
      <c r="C50" s="30"/>
      <c r="D50" s="30"/>
      <c r="E50" s="31"/>
      <c r="F50" s="32"/>
      <c r="G50" s="33"/>
      <c r="H50" s="34"/>
      <c r="I50" s="30"/>
    </row>
    <row r="51" spans="2:9" x14ac:dyDescent="0.2">
      <c r="B51" s="51" t="s">
        <v>18</v>
      </c>
      <c r="C51" s="51"/>
      <c r="D51" s="51"/>
      <c r="E51" s="52"/>
      <c r="F51" s="37">
        <f>F52-(F24+F36+F43+F47+F49)</f>
        <v>-911.57287479995284</v>
      </c>
      <c r="G51" s="38">
        <f>G52-(G24+G36+G43+G47+G49)</f>
        <v>-0.27168171214617587</v>
      </c>
      <c r="H51" s="39"/>
      <c r="I51" s="29"/>
    </row>
    <row r="52" spans="2:9" x14ac:dyDescent="0.2">
      <c r="B52" s="45" t="s">
        <v>17</v>
      </c>
      <c r="C52" s="45"/>
      <c r="D52" s="45"/>
      <c r="E52" s="46"/>
      <c r="F52" s="47">
        <v>335529.71512100002</v>
      </c>
      <c r="G52" s="48">
        <v>100</v>
      </c>
      <c r="H52" s="49"/>
      <c r="I52" s="50"/>
    </row>
    <row r="54" spans="2:9" x14ac:dyDescent="0.2">
      <c r="B54" s="22" t="s">
        <v>92</v>
      </c>
    </row>
    <row r="55" spans="2:9" ht="39.950000000000003" customHeight="1" x14ac:dyDescent="0.2">
      <c r="B55" s="65" t="s">
        <v>93</v>
      </c>
      <c r="C55" s="65"/>
      <c r="D55" s="65"/>
      <c r="E55" s="65"/>
      <c r="F55" s="65"/>
      <c r="G55" s="65"/>
      <c r="H55" s="65"/>
      <c r="I55" s="65"/>
    </row>
    <row r="56" spans="2:9" x14ac:dyDescent="0.2">
      <c r="B56" s="22"/>
    </row>
    <row r="58" spans="2:9" x14ac:dyDescent="0.2">
      <c r="B58" s="22" t="s">
        <v>236</v>
      </c>
      <c r="C58" s="22"/>
      <c r="D58" s="53"/>
      <c r="E58" s="22"/>
      <c r="G58" s="59"/>
      <c r="I58" s="14"/>
    </row>
    <row r="59" spans="2:9" x14ac:dyDescent="0.2">
      <c r="D59" s="54"/>
      <c r="E59" s="54"/>
      <c r="G59" s="59"/>
      <c r="I59" s="14"/>
    </row>
    <row r="60" spans="2:9" x14ac:dyDescent="0.2">
      <c r="E60" s="8"/>
      <c r="G60" s="59"/>
      <c r="I60" s="14"/>
    </row>
    <row r="61" spans="2:9" x14ac:dyDescent="0.2">
      <c r="E61" s="8"/>
      <c r="G61" s="59"/>
      <c r="I61" s="14"/>
    </row>
    <row r="62" spans="2:9" x14ac:dyDescent="0.2">
      <c r="E62" s="8"/>
      <c r="G62" s="59"/>
      <c r="I62" s="14"/>
    </row>
    <row r="63" spans="2:9" x14ac:dyDescent="0.2">
      <c r="B63" s="22"/>
      <c r="E63" s="8"/>
      <c r="G63" s="59"/>
      <c r="I63" s="14"/>
    </row>
    <row r="64" spans="2:9" x14ac:dyDescent="0.2">
      <c r="E64" s="8"/>
      <c r="G64" s="59"/>
      <c r="I64" s="14"/>
    </row>
    <row r="65" spans="2:9" x14ac:dyDescent="0.2">
      <c r="E65" s="8"/>
      <c r="G65" s="59"/>
      <c r="I65" s="14"/>
    </row>
    <row r="66" spans="2:9" x14ac:dyDescent="0.2">
      <c r="E66" s="8"/>
      <c r="G66" s="59"/>
      <c r="I66" s="14"/>
    </row>
    <row r="67" spans="2:9" x14ac:dyDescent="0.2">
      <c r="E67" s="8"/>
      <c r="G67" s="59"/>
      <c r="I67" s="14"/>
    </row>
    <row r="68" spans="2:9" x14ac:dyDescent="0.2">
      <c r="E68" s="8"/>
      <c r="G68" s="59"/>
      <c r="I68" s="14"/>
    </row>
    <row r="69" spans="2:9" x14ac:dyDescent="0.2">
      <c r="E69" s="8"/>
      <c r="G69" s="59"/>
      <c r="I69" s="14"/>
    </row>
    <row r="70" spans="2:9" x14ac:dyDescent="0.2">
      <c r="E70" s="8"/>
      <c r="G70" s="59"/>
      <c r="I70" s="14"/>
    </row>
    <row r="71" spans="2:9" x14ac:dyDescent="0.2">
      <c r="E71" s="8"/>
      <c r="G71" s="59"/>
      <c r="I71" s="14"/>
    </row>
    <row r="72" spans="2:9" x14ac:dyDescent="0.2">
      <c r="E72" s="8"/>
      <c r="G72" s="59"/>
      <c r="I72" s="14"/>
    </row>
    <row r="73" spans="2:9" x14ac:dyDescent="0.2">
      <c r="E73" s="8"/>
      <c r="G73" s="59"/>
      <c r="I73" s="14"/>
    </row>
    <row r="74" spans="2:9" x14ac:dyDescent="0.2">
      <c r="E74" s="8"/>
      <c r="G74" s="59"/>
      <c r="I74" s="14"/>
    </row>
    <row r="75" spans="2:9" x14ac:dyDescent="0.2">
      <c r="E75" s="8"/>
      <c r="G75" s="59"/>
      <c r="I75" s="14"/>
    </row>
    <row r="76" spans="2:9" x14ac:dyDescent="0.2">
      <c r="E76" s="8"/>
      <c r="G76" s="59"/>
      <c r="I76" s="14"/>
    </row>
    <row r="77" spans="2:9" x14ac:dyDescent="0.2">
      <c r="E77" s="8"/>
      <c r="G77" s="59"/>
      <c r="I77" s="14"/>
    </row>
    <row r="78" spans="2:9" x14ac:dyDescent="0.2">
      <c r="E78" s="8"/>
      <c r="G78" s="59"/>
      <c r="I78" s="14"/>
    </row>
    <row r="79" spans="2:9" x14ac:dyDescent="0.2">
      <c r="B79" s="22" t="s">
        <v>237</v>
      </c>
      <c r="E79" s="8"/>
      <c r="G79" s="59"/>
      <c r="I79" s="14"/>
    </row>
    <row r="80" spans="2:9" x14ac:dyDescent="0.2">
      <c r="B80" s="60" t="s">
        <v>238</v>
      </c>
      <c r="E80" s="8"/>
      <c r="G80" s="59"/>
      <c r="I80" s="14"/>
    </row>
    <row r="81" spans="5:9" x14ac:dyDescent="0.2">
      <c r="E81" s="8"/>
      <c r="G81" s="59"/>
      <c r="I81" s="14"/>
    </row>
    <row r="82" spans="5:9" x14ac:dyDescent="0.2">
      <c r="E82" s="8"/>
      <c r="G82" s="59"/>
      <c r="I82" s="14"/>
    </row>
    <row r="83" spans="5:9" x14ac:dyDescent="0.2">
      <c r="E83" s="8"/>
      <c r="G83" s="59"/>
      <c r="I83" s="14"/>
    </row>
    <row r="84" spans="5:9" x14ac:dyDescent="0.2">
      <c r="E84" s="8"/>
      <c r="G84" s="59"/>
      <c r="I84" s="14"/>
    </row>
    <row r="85" spans="5:9" x14ac:dyDescent="0.2">
      <c r="E85" s="8"/>
      <c r="G85" s="59"/>
      <c r="I85" s="14"/>
    </row>
    <row r="86" spans="5:9" x14ac:dyDescent="0.2">
      <c r="E86" s="8"/>
      <c r="G86" s="59"/>
      <c r="I86" s="14"/>
    </row>
    <row r="87" spans="5:9" x14ac:dyDescent="0.2">
      <c r="E87" s="8"/>
      <c r="G87" s="59"/>
      <c r="I87" s="14"/>
    </row>
    <row r="88" spans="5:9" x14ac:dyDescent="0.2">
      <c r="E88" s="8"/>
      <c r="G88" s="59"/>
      <c r="I88" s="14"/>
    </row>
    <row r="89" spans="5:9" x14ac:dyDescent="0.2">
      <c r="E89" s="8"/>
      <c r="G89" s="59"/>
      <c r="I89" s="14"/>
    </row>
    <row r="90" spans="5:9" x14ac:dyDescent="0.2">
      <c r="E90" s="8"/>
      <c r="G90" s="59"/>
      <c r="I90" s="14"/>
    </row>
    <row r="91" spans="5:9" x14ac:dyDescent="0.2">
      <c r="E91" s="8"/>
      <c r="G91" s="59"/>
      <c r="I91" s="14"/>
    </row>
    <row r="92" spans="5:9" x14ac:dyDescent="0.2">
      <c r="E92" s="8"/>
      <c r="G92" s="59"/>
      <c r="I92" s="14"/>
    </row>
    <row r="93" spans="5:9" x14ac:dyDescent="0.2">
      <c r="E93" s="8"/>
      <c r="G93" s="59"/>
      <c r="I93" s="14"/>
    </row>
    <row r="94" spans="5:9" x14ac:dyDescent="0.2">
      <c r="E94" s="8"/>
      <c r="G94" s="59"/>
      <c r="I94" s="14"/>
    </row>
    <row r="95" spans="5:9" x14ac:dyDescent="0.2">
      <c r="E95" s="8"/>
      <c r="G95" s="59"/>
      <c r="I95" s="14"/>
    </row>
    <row r="96" spans="5:9" x14ac:dyDescent="0.2">
      <c r="E96" s="8"/>
      <c r="G96" s="59"/>
      <c r="I96" s="14"/>
    </row>
    <row r="97" spans="5:9" x14ac:dyDescent="0.2">
      <c r="E97" s="8"/>
      <c r="G97" s="59"/>
      <c r="I97" s="14"/>
    </row>
    <row r="98" spans="5:9" x14ac:dyDescent="0.2">
      <c r="E98" s="8"/>
      <c r="G98" s="59"/>
      <c r="I98" s="14"/>
    </row>
    <row r="99" spans="5:9" x14ac:dyDescent="0.2">
      <c r="E99" s="8"/>
      <c r="G99" s="59"/>
      <c r="I99" s="14"/>
    </row>
    <row r="100" spans="5:9" x14ac:dyDescent="0.2">
      <c r="E100" s="8"/>
      <c r="G100" s="59"/>
      <c r="I100" s="14"/>
    </row>
    <row r="101" spans="5:9" x14ac:dyDescent="0.2">
      <c r="E101" s="8"/>
      <c r="G101" s="59"/>
      <c r="I101" s="14"/>
    </row>
    <row r="102" spans="5:9" x14ac:dyDescent="0.2">
      <c r="E102" s="8"/>
      <c r="G102" s="59"/>
      <c r="I102" s="14"/>
    </row>
    <row r="103" spans="5:9" x14ac:dyDescent="0.2">
      <c r="E103" s="8"/>
      <c r="G103" s="59"/>
      <c r="I103" s="14"/>
    </row>
    <row r="104" spans="5:9" x14ac:dyDescent="0.2">
      <c r="E104" s="8"/>
      <c r="G104" s="59"/>
      <c r="I104" s="14"/>
    </row>
    <row r="105" spans="5:9" x14ac:dyDescent="0.2">
      <c r="E105" s="8"/>
      <c r="G105" s="59"/>
      <c r="I105" s="14"/>
    </row>
    <row r="106" spans="5:9" x14ac:dyDescent="0.2">
      <c r="E106" s="8"/>
      <c r="G106" s="59"/>
      <c r="I106" s="14"/>
    </row>
    <row r="107" spans="5:9" x14ac:dyDescent="0.2">
      <c r="E107" s="8"/>
      <c r="G107" s="59"/>
      <c r="I107" s="14"/>
    </row>
    <row r="108" spans="5:9" x14ac:dyDescent="0.2">
      <c r="E108" s="8"/>
      <c r="G108" s="59"/>
      <c r="I108" s="14"/>
    </row>
    <row r="109" spans="5:9" x14ac:dyDescent="0.2">
      <c r="E109" s="8"/>
      <c r="G109" s="59"/>
      <c r="I109" s="14"/>
    </row>
    <row r="110" spans="5:9" x14ac:dyDescent="0.2">
      <c r="E110" s="8"/>
      <c r="G110" s="59"/>
      <c r="I110" s="14"/>
    </row>
    <row r="111" spans="5:9" x14ac:dyDescent="0.2">
      <c r="E111" s="8"/>
      <c r="G111" s="59"/>
      <c r="I111" s="14"/>
    </row>
    <row r="112" spans="5:9" x14ac:dyDescent="0.2">
      <c r="E112" s="8"/>
      <c r="G112" s="59"/>
      <c r="I112" s="14"/>
    </row>
    <row r="113" spans="5:9" x14ac:dyDescent="0.2">
      <c r="E113" s="8"/>
      <c r="G113" s="59"/>
      <c r="I113" s="14"/>
    </row>
    <row r="114" spans="5:9" x14ac:dyDescent="0.2">
      <c r="E114" s="8"/>
      <c r="G114" s="59"/>
      <c r="I114" s="14"/>
    </row>
    <row r="115" spans="5:9" x14ac:dyDescent="0.2">
      <c r="E115" s="8"/>
      <c r="G115" s="59"/>
      <c r="I115" s="14"/>
    </row>
    <row r="116" spans="5:9" x14ac:dyDescent="0.2">
      <c r="E116" s="8"/>
      <c r="G116" s="59"/>
      <c r="I116" s="14"/>
    </row>
    <row r="117" spans="5:9" x14ac:dyDescent="0.2">
      <c r="E117" s="8"/>
      <c r="G117" s="59"/>
      <c r="I117" s="14"/>
    </row>
    <row r="118" spans="5:9" x14ac:dyDescent="0.2">
      <c r="E118" s="8"/>
      <c r="G118" s="59"/>
      <c r="I118" s="14"/>
    </row>
    <row r="119" spans="5:9" x14ac:dyDescent="0.2">
      <c r="E119" s="8"/>
      <c r="G119" s="59"/>
      <c r="I119" s="14"/>
    </row>
    <row r="120" spans="5:9" x14ac:dyDescent="0.2">
      <c r="E120" s="8"/>
      <c r="G120" s="59"/>
      <c r="I120" s="14"/>
    </row>
    <row r="121" spans="5:9" x14ac:dyDescent="0.2">
      <c r="E121" s="8"/>
      <c r="G121" s="59"/>
      <c r="I121" s="14"/>
    </row>
    <row r="122" spans="5:9" x14ac:dyDescent="0.2">
      <c r="E122" s="8"/>
      <c r="G122" s="59"/>
      <c r="I122" s="14"/>
    </row>
    <row r="123" spans="5:9" x14ac:dyDescent="0.2">
      <c r="E123" s="8"/>
      <c r="G123" s="59"/>
      <c r="I123" s="14"/>
    </row>
    <row r="124" spans="5:9" x14ac:dyDescent="0.2">
      <c r="E124" s="8"/>
      <c r="G124" s="59"/>
      <c r="I124" s="14"/>
    </row>
    <row r="125" spans="5:9" x14ac:dyDescent="0.2">
      <c r="E125" s="8"/>
      <c r="G125" s="59"/>
      <c r="I125" s="14"/>
    </row>
    <row r="126" spans="5:9" x14ac:dyDescent="0.2">
      <c r="E126" s="8"/>
      <c r="G126" s="59"/>
      <c r="I126" s="14"/>
    </row>
    <row r="127" spans="5:9" x14ac:dyDescent="0.2">
      <c r="E127" s="8"/>
      <c r="G127" s="59"/>
      <c r="I127" s="14"/>
    </row>
    <row r="128" spans="5:9" x14ac:dyDescent="0.2">
      <c r="E128" s="8"/>
      <c r="G128" s="59"/>
      <c r="I128" s="14"/>
    </row>
    <row r="129" spans="5:9" x14ac:dyDescent="0.2">
      <c r="E129" s="8"/>
      <c r="G129" s="59"/>
      <c r="I129" s="14"/>
    </row>
    <row r="130" spans="5:9" x14ac:dyDescent="0.2">
      <c r="E130" s="8"/>
      <c r="G130" s="59"/>
      <c r="I130" s="14"/>
    </row>
    <row r="131" spans="5:9" x14ac:dyDescent="0.2">
      <c r="E131" s="8"/>
      <c r="G131" s="59"/>
      <c r="I131" s="14"/>
    </row>
    <row r="132" spans="5:9" x14ac:dyDescent="0.2">
      <c r="E132" s="8"/>
      <c r="G132" s="59"/>
      <c r="I132" s="14"/>
    </row>
    <row r="133" spans="5:9" x14ac:dyDescent="0.2">
      <c r="E133" s="8"/>
      <c r="G133" s="59"/>
      <c r="I133" s="14"/>
    </row>
    <row r="134" spans="5:9" x14ac:dyDescent="0.2">
      <c r="E134" s="8"/>
      <c r="G134" s="59"/>
      <c r="I134" s="14"/>
    </row>
    <row r="135" spans="5:9" x14ac:dyDescent="0.2">
      <c r="E135" s="8"/>
      <c r="G135" s="59"/>
      <c r="I135" s="14"/>
    </row>
    <row r="136" spans="5:9" x14ac:dyDescent="0.2">
      <c r="E136" s="8"/>
      <c r="G136" s="59"/>
      <c r="I136" s="14"/>
    </row>
    <row r="137" spans="5:9" x14ac:dyDescent="0.2">
      <c r="E137" s="8"/>
      <c r="G137" s="59"/>
      <c r="I137" s="14"/>
    </row>
    <row r="138" spans="5:9" x14ac:dyDescent="0.2">
      <c r="E138" s="8"/>
      <c r="G138" s="59"/>
      <c r="I138" s="14"/>
    </row>
    <row r="139" spans="5:9" x14ac:dyDescent="0.2">
      <c r="E139" s="8"/>
      <c r="G139" s="59"/>
      <c r="I139" s="14"/>
    </row>
    <row r="140" spans="5:9" x14ac:dyDescent="0.2">
      <c r="E140" s="8"/>
      <c r="G140" s="59"/>
      <c r="I140" s="14"/>
    </row>
    <row r="141" spans="5:9" x14ac:dyDescent="0.2">
      <c r="E141" s="8"/>
      <c r="G141" s="59"/>
      <c r="I141" s="14"/>
    </row>
    <row r="142" spans="5:9" x14ac:dyDescent="0.2">
      <c r="E142" s="8"/>
      <c r="G142" s="59"/>
      <c r="I142" s="14"/>
    </row>
    <row r="143" spans="5:9" x14ac:dyDescent="0.2">
      <c r="E143" s="8"/>
      <c r="G143" s="59"/>
      <c r="I143" s="14"/>
    </row>
    <row r="144" spans="5:9" x14ac:dyDescent="0.2">
      <c r="E144" s="8"/>
      <c r="G144" s="59"/>
      <c r="I144" s="14"/>
    </row>
    <row r="145" spans="5:9" x14ac:dyDescent="0.2">
      <c r="E145" s="8"/>
      <c r="G145" s="59"/>
      <c r="I145" s="14"/>
    </row>
    <row r="146" spans="5:9" x14ac:dyDescent="0.2">
      <c r="E146" s="8"/>
      <c r="G146" s="59"/>
      <c r="I146" s="14"/>
    </row>
    <row r="147" spans="5:9" x14ac:dyDescent="0.2">
      <c r="E147" s="8"/>
      <c r="G147" s="59"/>
      <c r="I147" s="14"/>
    </row>
    <row r="148" spans="5:9" x14ac:dyDescent="0.2">
      <c r="E148" s="8"/>
      <c r="G148" s="59"/>
      <c r="I148" s="14"/>
    </row>
    <row r="149" spans="5:9" x14ac:dyDescent="0.2">
      <c r="E149" s="8"/>
      <c r="G149" s="59"/>
      <c r="I149" s="14"/>
    </row>
    <row r="150" spans="5:9" x14ac:dyDescent="0.2">
      <c r="E150" s="8"/>
      <c r="G150" s="59"/>
      <c r="I150" s="14"/>
    </row>
    <row r="151" spans="5:9" x14ac:dyDescent="0.2">
      <c r="E151" s="8"/>
      <c r="G151" s="59"/>
      <c r="I151" s="14"/>
    </row>
    <row r="152" spans="5:9" x14ac:dyDescent="0.2">
      <c r="E152" s="8"/>
      <c r="G152" s="59"/>
      <c r="I152" s="14"/>
    </row>
    <row r="153" spans="5:9" x14ac:dyDescent="0.2">
      <c r="E153" s="8"/>
      <c r="G153" s="59"/>
      <c r="I153" s="14"/>
    </row>
    <row r="154" spans="5:9" x14ac:dyDescent="0.2">
      <c r="E154" s="8"/>
      <c r="G154" s="59"/>
      <c r="I154" s="14"/>
    </row>
    <row r="155" spans="5:9" x14ac:dyDescent="0.2">
      <c r="E155" s="8"/>
      <c r="G155" s="59"/>
      <c r="I155" s="14"/>
    </row>
    <row r="156" spans="5:9" x14ac:dyDescent="0.2">
      <c r="E156" s="8"/>
      <c r="G156" s="59"/>
      <c r="I156" s="14"/>
    </row>
    <row r="157" spans="5:9" x14ac:dyDescent="0.2">
      <c r="E157" s="8"/>
      <c r="G157" s="59"/>
      <c r="I157" s="14"/>
    </row>
    <row r="158" spans="5:9" x14ac:dyDescent="0.2">
      <c r="E158" s="8"/>
      <c r="G158" s="59"/>
      <c r="I158" s="14"/>
    </row>
    <row r="159" spans="5:9" x14ac:dyDescent="0.2">
      <c r="E159" s="8"/>
      <c r="G159" s="59"/>
      <c r="I159" s="14"/>
    </row>
    <row r="160" spans="5:9" x14ac:dyDescent="0.2">
      <c r="E160" s="8"/>
      <c r="G160" s="59"/>
      <c r="I160" s="14"/>
    </row>
    <row r="161" spans="5:9" x14ac:dyDescent="0.2">
      <c r="E161" s="8"/>
      <c r="G161" s="59"/>
      <c r="I161" s="14"/>
    </row>
    <row r="162" spans="5:9" x14ac:dyDescent="0.2">
      <c r="E162" s="8"/>
      <c r="G162" s="59"/>
      <c r="I162" s="14"/>
    </row>
    <row r="163" spans="5:9" x14ac:dyDescent="0.2">
      <c r="E163" s="8"/>
      <c r="G163" s="59"/>
      <c r="I163" s="14"/>
    </row>
    <row r="164" spans="5:9" x14ac:dyDescent="0.2">
      <c r="E164" s="8"/>
      <c r="G164" s="59"/>
      <c r="I164" s="14"/>
    </row>
    <row r="165" spans="5:9" x14ac:dyDescent="0.2">
      <c r="E165" s="8"/>
      <c r="G165" s="59"/>
      <c r="I165" s="14"/>
    </row>
    <row r="166" spans="5:9" x14ac:dyDescent="0.2">
      <c r="E166" s="8"/>
      <c r="G166" s="59"/>
      <c r="I166" s="14"/>
    </row>
    <row r="167" spans="5:9" x14ac:dyDescent="0.2">
      <c r="E167" s="8"/>
      <c r="G167" s="59"/>
      <c r="I167" s="14"/>
    </row>
    <row r="168" spans="5:9" x14ac:dyDescent="0.2">
      <c r="E168" s="8"/>
      <c r="G168" s="59"/>
      <c r="I168" s="14"/>
    </row>
    <row r="169" spans="5:9" x14ac:dyDescent="0.2">
      <c r="E169" s="8"/>
      <c r="G169" s="59"/>
      <c r="I169" s="14"/>
    </row>
    <row r="170" spans="5:9" x14ac:dyDescent="0.2">
      <c r="E170" s="8"/>
      <c r="G170" s="59"/>
      <c r="I170" s="14"/>
    </row>
    <row r="171" spans="5:9" x14ac:dyDescent="0.2">
      <c r="E171" s="8"/>
      <c r="G171" s="59"/>
      <c r="I171" s="14"/>
    </row>
    <row r="172" spans="5:9" x14ac:dyDescent="0.2">
      <c r="E172" s="8"/>
      <c r="G172" s="59"/>
      <c r="I172" s="14"/>
    </row>
    <row r="173" spans="5:9" x14ac:dyDescent="0.2">
      <c r="E173" s="8"/>
      <c r="G173" s="59"/>
      <c r="I173" s="14"/>
    </row>
    <row r="174" spans="5:9" x14ac:dyDescent="0.2">
      <c r="E174" s="8"/>
      <c r="G174" s="59"/>
      <c r="I174" s="14"/>
    </row>
    <row r="175" spans="5:9" x14ac:dyDescent="0.2">
      <c r="E175" s="8"/>
      <c r="G175" s="59"/>
      <c r="I175" s="14"/>
    </row>
    <row r="176" spans="5:9" x14ac:dyDescent="0.2">
      <c r="E176" s="8"/>
      <c r="G176" s="59"/>
      <c r="I176" s="14"/>
    </row>
    <row r="177" spans="5:9" x14ac:dyDescent="0.2">
      <c r="E177" s="8"/>
      <c r="G177" s="59"/>
      <c r="I177" s="14"/>
    </row>
    <row r="178" spans="5:9" x14ac:dyDescent="0.2">
      <c r="E178" s="8"/>
      <c r="G178" s="59"/>
      <c r="I178" s="14"/>
    </row>
    <row r="179" spans="5:9" x14ac:dyDescent="0.2">
      <c r="E179" s="8"/>
      <c r="G179" s="59"/>
      <c r="I179" s="14"/>
    </row>
    <row r="180" spans="5:9" x14ac:dyDescent="0.2">
      <c r="E180" s="8"/>
      <c r="G180" s="59"/>
      <c r="I180" s="14"/>
    </row>
    <row r="181" spans="5:9" x14ac:dyDescent="0.2">
      <c r="E181" s="8"/>
      <c r="G181" s="59"/>
      <c r="I181" s="14"/>
    </row>
    <row r="182" spans="5:9" x14ac:dyDescent="0.2">
      <c r="E182" s="8"/>
      <c r="G182" s="59"/>
      <c r="I182" s="14"/>
    </row>
    <row r="183" spans="5:9" x14ac:dyDescent="0.2">
      <c r="E183" s="8"/>
      <c r="G183" s="59"/>
      <c r="I183" s="14"/>
    </row>
    <row r="184" spans="5:9" x14ac:dyDescent="0.2">
      <c r="E184" s="8"/>
      <c r="G184" s="59"/>
      <c r="I184" s="14"/>
    </row>
    <row r="185" spans="5:9" x14ac:dyDescent="0.2">
      <c r="E185" s="8"/>
      <c r="G185" s="59"/>
      <c r="I185" s="14"/>
    </row>
    <row r="186" spans="5:9" x14ac:dyDescent="0.2">
      <c r="E186" s="8"/>
      <c r="G186" s="59"/>
      <c r="I186" s="14"/>
    </row>
    <row r="187" spans="5:9" x14ac:dyDescent="0.2">
      <c r="E187" s="8"/>
      <c r="G187" s="59"/>
      <c r="I187" s="14"/>
    </row>
    <row r="188" spans="5:9" x14ac:dyDescent="0.2">
      <c r="E188" s="8"/>
      <c r="G188" s="59"/>
      <c r="I188" s="14"/>
    </row>
    <row r="189" spans="5:9" x14ac:dyDescent="0.2">
      <c r="E189" s="8"/>
      <c r="G189" s="59"/>
      <c r="I189" s="14"/>
    </row>
    <row r="190" spans="5:9" x14ac:dyDescent="0.2">
      <c r="E190" s="8"/>
      <c r="G190" s="59"/>
      <c r="I190" s="14"/>
    </row>
    <row r="191" spans="5:9" x14ac:dyDescent="0.2">
      <c r="E191" s="8"/>
      <c r="G191" s="59"/>
      <c r="I191" s="14"/>
    </row>
    <row r="192" spans="5:9" x14ac:dyDescent="0.2">
      <c r="E192" s="8"/>
      <c r="G192" s="59"/>
      <c r="I192" s="14"/>
    </row>
    <row r="193" spans="5:9" x14ac:dyDescent="0.2">
      <c r="E193" s="8"/>
      <c r="G193" s="59"/>
      <c r="I193" s="14"/>
    </row>
    <row r="194" spans="5:9" x14ac:dyDescent="0.2">
      <c r="E194" s="8"/>
      <c r="G194" s="59"/>
      <c r="I194" s="14"/>
    </row>
    <row r="195" spans="5:9" x14ac:dyDescent="0.2">
      <c r="E195" s="8"/>
      <c r="G195" s="59"/>
      <c r="I195" s="14"/>
    </row>
    <row r="196" spans="5:9" x14ac:dyDescent="0.2">
      <c r="E196" s="8"/>
      <c r="G196" s="59"/>
      <c r="I196" s="14"/>
    </row>
    <row r="197" spans="5:9" x14ac:dyDescent="0.2">
      <c r="E197" s="8"/>
      <c r="G197" s="59"/>
      <c r="I197" s="14"/>
    </row>
    <row r="198" spans="5:9" x14ac:dyDescent="0.2">
      <c r="E198" s="8"/>
      <c r="G198" s="59"/>
      <c r="I198" s="14"/>
    </row>
    <row r="199" spans="5:9" x14ac:dyDescent="0.2">
      <c r="E199" s="8"/>
      <c r="G199" s="59"/>
      <c r="I199" s="14"/>
    </row>
    <row r="200" spans="5:9" x14ac:dyDescent="0.2">
      <c r="E200" s="8"/>
      <c r="G200" s="59"/>
      <c r="I200" s="14"/>
    </row>
    <row r="201" spans="5:9" x14ac:dyDescent="0.2">
      <c r="E201" s="8"/>
      <c r="G201" s="59"/>
      <c r="I201" s="14"/>
    </row>
    <row r="202" spans="5:9" x14ac:dyDescent="0.2">
      <c r="E202" s="8"/>
      <c r="G202" s="59"/>
      <c r="I202" s="14"/>
    </row>
    <row r="203" spans="5:9" x14ac:dyDescent="0.2">
      <c r="E203" s="8"/>
      <c r="G203" s="59"/>
      <c r="I203" s="14"/>
    </row>
    <row r="204" spans="5:9" x14ac:dyDescent="0.2">
      <c r="E204" s="8"/>
      <c r="G204" s="59"/>
      <c r="I204" s="14"/>
    </row>
    <row r="205" spans="5:9" x14ac:dyDescent="0.2">
      <c r="E205" s="8"/>
      <c r="G205" s="59"/>
      <c r="I205" s="14"/>
    </row>
    <row r="206" spans="5:9" x14ac:dyDescent="0.2">
      <c r="E206" s="8"/>
      <c r="G206" s="59"/>
      <c r="I206" s="14"/>
    </row>
    <row r="207" spans="5:9" x14ac:dyDescent="0.2">
      <c r="E207" s="8"/>
      <c r="G207" s="59"/>
      <c r="I207" s="14"/>
    </row>
    <row r="208" spans="5:9" x14ac:dyDescent="0.2">
      <c r="E208" s="8"/>
      <c r="G208" s="59"/>
      <c r="I208" s="14"/>
    </row>
    <row r="209" spans="5:9" x14ac:dyDescent="0.2">
      <c r="E209" s="8"/>
      <c r="G209" s="59"/>
      <c r="I209" s="14"/>
    </row>
    <row r="210" spans="5:9" x14ac:dyDescent="0.2">
      <c r="E210" s="8"/>
      <c r="G210" s="59"/>
      <c r="I210" s="14"/>
    </row>
    <row r="211" spans="5:9" x14ac:dyDescent="0.2">
      <c r="E211" s="8"/>
      <c r="G211" s="59"/>
      <c r="I211" s="14"/>
    </row>
    <row r="212" spans="5:9" x14ac:dyDescent="0.2">
      <c r="E212" s="8"/>
      <c r="G212" s="59"/>
      <c r="I212" s="14"/>
    </row>
    <row r="213" spans="5:9" x14ac:dyDescent="0.2">
      <c r="E213" s="8"/>
      <c r="G213" s="59"/>
      <c r="I213" s="14"/>
    </row>
    <row r="214" spans="5:9" x14ac:dyDescent="0.2">
      <c r="E214" s="8"/>
      <c r="G214" s="59"/>
      <c r="I214" s="14"/>
    </row>
    <row r="215" spans="5:9" x14ac:dyDescent="0.2">
      <c r="E215" s="8"/>
      <c r="G215" s="59"/>
      <c r="I215" s="14"/>
    </row>
    <row r="216" spans="5:9" x14ac:dyDescent="0.2">
      <c r="E216" s="8"/>
      <c r="G216" s="59"/>
      <c r="I216" s="14"/>
    </row>
    <row r="217" spans="5:9" x14ac:dyDescent="0.2">
      <c r="E217" s="8"/>
      <c r="G217" s="59"/>
      <c r="I217" s="14"/>
    </row>
    <row r="218" spans="5:9" x14ac:dyDescent="0.2">
      <c r="E218" s="8"/>
      <c r="G218" s="59"/>
      <c r="I218" s="14"/>
    </row>
    <row r="219" spans="5:9" x14ac:dyDescent="0.2">
      <c r="E219" s="8"/>
      <c r="G219" s="59"/>
      <c r="I219" s="14"/>
    </row>
    <row r="220" spans="5:9" x14ac:dyDescent="0.2">
      <c r="E220" s="8"/>
      <c r="G220" s="59"/>
      <c r="I220" s="14"/>
    </row>
    <row r="221" spans="5:9" x14ac:dyDescent="0.2">
      <c r="E221" s="8"/>
      <c r="G221" s="59"/>
      <c r="I221" s="14"/>
    </row>
    <row r="222" spans="5:9" x14ac:dyDescent="0.2">
      <c r="E222" s="8"/>
      <c r="G222" s="59"/>
      <c r="I222" s="14"/>
    </row>
    <row r="223" spans="5:9" x14ac:dyDescent="0.2">
      <c r="E223" s="8"/>
      <c r="G223" s="59"/>
      <c r="I223" s="14"/>
    </row>
    <row r="224" spans="5:9" x14ac:dyDescent="0.2">
      <c r="E224" s="8"/>
      <c r="G224" s="59"/>
      <c r="I224" s="14"/>
    </row>
    <row r="225" spans="5:9" x14ac:dyDescent="0.2">
      <c r="E225" s="8"/>
      <c r="G225" s="59"/>
      <c r="I225" s="14"/>
    </row>
    <row r="226" spans="5:9" x14ac:dyDescent="0.2">
      <c r="E226" s="8"/>
      <c r="G226" s="59"/>
      <c r="I226" s="14"/>
    </row>
    <row r="227" spans="5:9" x14ac:dyDescent="0.2">
      <c r="E227" s="8"/>
      <c r="G227" s="59"/>
      <c r="I227" s="14"/>
    </row>
    <row r="228" spans="5:9" x14ac:dyDescent="0.2">
      <c r="E228" s="8"/>
      <c r="G228" s="59"/>
      <c r="I228" s="14"/>
    </row>
    <row r="229" spans="5:9" x14ac:dyDescent="0.2">
      <c r="E229" s="8"/>
      <c r="G229" s="59"/>
      <c r="I229" s="14"/>
    </row>
    <row r="230" spans="5:9" x14ac:dyDescent="0.2">
      <c r="E230" s="8"/>
      <c r="G230" s="59"/>
      <c r="I230" s="14"/>
    </row>
    <row r="231" spans="5:9" x14ac:dyDescent="0.2">
      <c r="E231" s="8"/>
      <c r="G231" s="59"/>
      <c r="I231" s="14"/>
    </row>
    <row r="232" spans="5:9" x14ac:dyDescent="0.2">
      <c r="E232" s="8"/>
      <c r="G232" s="59"/>
      <c r="I232" s="14"/>
    </row>
    <row r="233" spans="5:9" x14ac:dyDescent="0.2">
      <c r="E233" s="8"/>
      <c r="G233" s="59"/>
      <c r="I233" s="14"/>
    </row>
    <row r="234" spans="5:9" x14ac:dyDescent="0.2">
      <c r="E234" s="8"/>
      <c r="G234" s="59"/>
      <c r="I234" s="14"/>
    </row>
    <row r="235" spans="5:9" x14ac:dyDescent="0.2">
      <c r="E235" s="8"/>
      <c r="G235" s="59"/>
      <c r="I235" s="14"/>
    </row>
    <row r="236" spans="5:9" x14ac:dyDescent="0.2">
      <c r="E236" s="8"/>
      <c r="G236" s="59"/>
      <c r="I236" s="14"/>
    </row>
    <row r="237" spans="5:9" x14ac:dyDescent="0.2">
      <c r="E237" s="8"/>
      <c r="G237" s="59"/>
      <c r="I237" s="14"/>
    </row>
    <row r="238" spans="5:9" x14ac:dyDescent="0.2">
      <c r="E238" s="8"/>
      <c r="G238" s="59"/>
      <c r="I238" s="14"/>
    </row>
    <row r="239" spans="5:9" x14ac:dyDescent="0.2">
      <c r="E239" s="8"/>
      <c r="G239" s="59"/>
      <c r="I239" s="14"/>
    </row>
    <row r="240" spans="5:9" x14ac:dyDescent="0.2">
      <c r="E240" s="8"/>
      <c r="G240" s="59"/>
      <c r="I240" s="14"/>
    </row>
    <row r="241" spans="5:9" x14ac:dyDescent="0.2">
      <c r="E241" s="8"/>
      <c r="G241" s="59"/>
      <c r="I241" s="14"/>
    </row>
    <row r="242" spans="5:9" x14ac:dyDescent="0.2">
      <c r="E242" s="8"/>
      <c r="G242" s="59"/>
      <c r="I242" s="14"/>
    </row>
    <row r="243" spans="5:9" x14ac:dyDescent="0.2">
      <c r="E243" s="8"/>
      <c r="G243" s="59"/>
      <c r="I243" s="14"/>
    </row>
    <row r="244" spans="5:9" x14ac:dyDescent="0.2">
      <c r="E244" s="8"/>
      <c r="G244" s="59"/>
      <c r="I244" s="14"/>
    </row>
    <row r="245" spans="5:9" x14ac:dyDescent="0.2">
      <c r="E245" s="8"/>
      <c r="G245" s="59"/>
      <c r="I245" s="14"/>
    </row>
    <row r="246" spans="5:9" x14ac:dyDescent="0.2">
      <c r="E246" s="8"/>
      <c r="G246" s="59"/>
      <c r="I246" s="14"/>
    </row>
    <row r="247" spans="5:9" x14ac:dyDescent="0.2">
      <c r="E247" s="8"/>
      <c r="G247" s="59"/>
      <c r="I247" s="14"/>
    </row>
    <row r="248" spans="5:9" x14ac:dyDescent="0.2">
      <c r="E248" s="8"/>
      <c r="G248" s="59"/>
      <c r="I248" s="14"/>
    </row>
    <row r="249" spans="5:9" x14ac:dyDescent="0.2">
      <c r="E249" s="8"/>
      <c r="G249" s="59"/>
      <c r="I249" s="14"/>
    </row>
    <row r="250" spans="5:9" x14ac:dyDescent="0.2">
      <c r="E250" s="8"/>
      <c r="G250" s="59"/>
      <c r="I250" s="14"/>
    </row>
    <row r="251" spans="5:9" x14ac:dyDescent="0.2">
      <c r="E251" s="8"/>
      <c r="G251" s="59"/>
      <c r="I251" s="14"/>
    </row>
    <row r="252" spans="5:9" x14ac:dyDescent="0.2">
      <c r="E252" s="8"/>
      <c r="G252" s="59"/>
      <c r="I252" s="14"/>
    </row>
    <row r="253" spans="5:9" x14ac:dyDescent="0.2">
      <c r="E253" s="8"/>
      <c r="G253" s="59"/>
      <c r="I253" s="14"/>
    </row>
    <row r="254" spans="5:9" x14ac:dyDescent="0.2">
      <c r="E254" s="8"/>
      <c r="G254" s="59"/>
      <c r="I254" s="14"/>
    </row>
    <row r="255" spans="5:9" x14ac:dyDescent="0.2">
      <c r="E255" s="8"/>
      <c r="G255" s="59"/>
      <c r="I255" s="14"/>
    </row>
    <row r="256" spans="5:9" x14ac:dyDescent="0.2">
      <c r="E256" s="8"/>
      <c r="G256" s="59"/>
      <c r="I256" s="14"/>
    </row>
    <row r="257" spans="5:9" x14ac:dyDescent="0.2">
      <c r="E257" s="8"/>
      <c r="G257" s="59"/>
      <c r="I257" s="14"/>
    </row>
    <row r="258" spans="5:9" x14ac:dyDescent="0.2">
      <c r="E258" s="8"/>
      <c r="G258" s="59"/>
      <c r="I258" s="14"/>
    </row>
    <row r="259" spans="5:9" x14ac:dyDescent="0.2">
      <c r="E259" s="8"/>
      <c r="G259" s="59"/>
      <c r="I259" s="14"/>
    </row>
    <row r="260" spans="5:9" x14ac:dyDescent="0.2">
      <c r="E260" s="8"/>
      <c r="G260" s="59"/>
      <c r="I260" s="14"/>
    </row>
    <row r="261" spans="5:9" x14ac:dyDescent="0.2">
      <c r="E261" s="8"/>
      <c r="G261" s="59"/>
      <c r="I261" s="14"/>
    </row>
    <row r="262" spans="5:9" x14ac:dyDescent="0.2">
      <c r="E262" s="8"/>
      <c r="G262" s="59"/>
      <c r="I262" s="14"/>
    </row>
    <row r="263" spans="5:9" x14ac:dyDescent="0.2">
      <c r="E263" s="8"/>
      <c r="G263" s="59"/>
      <c r="I263" s="14"/>
    </row>
    <row r="264" spans="5:9" x14ac:dyDescent="0.2">
      <c r="E264" s="8"/>
      <c r="G264" s="59"/>
      <c r="I264" s="14"/>
    </row>
    <row r="265" spans="5:9" x14ac:dyDescent="0.2">
      <c r="E265" s="8"/>
      <c r="G265" s="59"/>
      <c r="I265" s="14"/>
    </row>
    <row r="266" spans="5:9" x14ac:dyDescent="0.2">
      <c r="E266" s="8"/>
      <c r="G266" s="59"/>
      <c r="I266" s="14"/>
    </row>
    <row r="267" spans="5:9" x14ac:dyDescent="0.2">
      <c r="E267" s="8"/>
      <c r="G267" s="59"/>
      <c r="I267" s="14"/>
    </row>
    <row r="268" spans="5:9" x14ac:dyDescent="0.2">
      <c r="E268" s="8"/>
      <c r="G268" s="59"/>
      <c r="I268" s="14"/>
    </row>
    <row r="269" spans="5:9" x14ac:dyDescent="0.2">
      <c r="E269" s="8"/>
      <c r="G269" s="59"/>
      <c r="I269" s="14"/>
    </row>
    <row r="270" spans="5:9" x14ac:dyDescent="0.2">
      <c r="E270" s="8"/>
      <c r="G270" s="59"/>
      <c r="I270" s="14"/>
    </row>
    <row r="271" spans="5:9" x14ac:dyDescent="0.2">
      <c r="E271" s="8"/>
      <c r="G271" s="59"/>
      <c r="I271" s="14"/>
    </row>
    <row r="272" spans="5:9" x14ac:dyDescent="0.2">
      <c r="E272" s="8"/>
      <c r="G272" s="59"/>
      <c r="I272" s="14"/>
    </row>
    <row r="273" spans="5:9" x14ac:dyDescent="0.2">
      <c r="E273" s="8"/>
      <c r="G273" s="59"/>
      <c r="I273" s="14"/>
    </row>
    <row r="274" spans="5:9" x14ac:dyDescent="0.2">
      <c r="E274" s="8"/>
      <c r="G274" s="59"/>
      <c r="I274" s="14"/>
    </row>
    <row r="275" spans="5:9" x14ac:dyDescent="0.2">
      <c r="E275" s="8"/>
      <c r="G275" s="59"/>
      <c r="I275" s="14"/>
    </row>
    <row r="276" spans="5:9" x14ac:dyDescent="0.2">
      <c r="E276" s="8"/>
      <c r="G276" s="59"/>
      <c r="I276" s="14"/>
    </row>
    <row r="277" spans="5:9" x14ac:dyDescent="0.2">
      <c r="E277" s="8"/>
      <c r="G277" s="59"/>
      <c r="I277" s="14"/>
    </row>
    <row r="278" spans="5:9" x14ac:dyDescent="0.2">
      <c r="E278" s="8"/>
      <c r="G278" s="59"/>
      <c r="I278" s="14"/>
    </row>
    <row r="279" spans="5:9" x14ac:dyDescent="0.2">
      <c r="E279" s="8"/>
      <c r="G279" s="59"/>
      <c r="I279" s="14"/>
    </row>
    <row r="280" spans="5:9" x14ac:dyDescent="0.2">
      <c r="E280" s="8"/>
      <c r="G280" s="59"/>
      <c r="I280" s="14"/>
    </row>
    <row r="281" spans="5:9" x14ac:dyDescent="0.2">
      <c r="E281" s="8"/>
      <c r="G281" s="59"/>
      <c r="I281" s="14"/>
    </row>
    <row r="282" spans="5:9" x14ac:dyDescent="0.2">
      <c r="E282" s="8"/>
      <c r="G282" s="59"/>
      <c r="I282" s="14"/>
    </row>
    <row r="283" spans="5:9" x14ac:dyDescent="0.2">
      <c r="E283" s="8"/>
      <c r="G283" s="59"/>
      <c r="I283" s="14"/>
    </row>
    <row r="284" spans="5:9" x14ac:dyDescent="0.2">
      <c r="E284" s="8"/>
      <c r="G284" s="59"/>
      <c r="I284" s="14"/>
    </row>
    <row r="285" spans="5:9" x14ac:dyDescent="0.2">
      <c r="E285" s="8"/>
      <c r="G285" s="59"/>
      <c r="I285" s="14"/>
    </row>
    <row r="286" spans="5:9" x14ac:dyDescent="0.2">
      <c r="E286" s="8"/>
      <c r="G286" s="59"/>
      <c r="I286" s="14"/>
    </row>
    <row r="287" spans="5:9" x14ac:dyDescent="0.2">
      <c r="E287" s="8"/>
      <c r="G287" s="59"/>
      <c r="I287" s="14"/>
    </row>
    <row r="288" spans="5:9" x14ac:dyDescent="0.2">
      <c r="E288" s="8"/>
      <c r="G288" s="59"/>
      <c r="I288" s="14"/>
    </row>
    <row r="289" spans="5:9" x14ac:dyDescent="0.2">
      <c r="E289" s="8"/>
      <c r="G289" s="59"/>
      <c r="I289" s="14"/>
    </row>
    <row r="290" spans="5:9" x14ac:dyDescent="0.2">
      <c r="E290" s="8"/>
      <c r="G290" s="59"/>
      <c r="I290" s="14"/>
    </row>
    <row r="291" spans="5:9" x14ac:dyDescent="0.2">
      <c r="E291" s="8"/>
      <c r="G291" s="59"/>
      <c r="I291" s="14"/>
    </row>
    <row r="292" spans="5:9" x14ac:dyDescent="0.2">
      <c r="E292" s="8"/>
      <c r="G292" s="59"/>
      <c r="I292" s="14"/>
    </row>
    <row r="293" spans="5:9" x14ac:dyDescent="0.2">
      <c r="E293" s="8"/>
      <c r="G293" s="59"/>
      <c r="I293" s="14"/>
    </row>
    <row r="294" spans="5:9" x14ac:dyDescent="0.2">
      <c r="E294" s="8"/>
      <c r="G294" s="59"/>
      <c r="I294" s="14"/>
    </row>
    <row r="295" spans="5:9" x14ac:dyDescent="0.2">
      <c r="E295" s="8"/>
      <c r="G295" s="59"/>
      <c r="I295" s="14"/>
    </row>
    <row r="296" spans="5:9" x14ac:dyDescent="0.2">
      <c r="E296" s="8"/>
      <c r="G296" s="59"/>
      <c r="I296" s="14"/>
    </row>
    <row r="297" spans="5:9" x14ac:dyDescent="0.2">
      <c r="E297" s="8"/>
      <c r="G297" s="59"/>
      <c r="I297" s="14"/>
    </row>
    <row r="298" spans="5:9" x14ac:dyDescent="0.2">
      <c r="E298" s="8"/>
      <c r="G298" s="59"/>
      <c r="I298" s="14"/>
    </row>
    <row r="299" spans="5:9" x14ac:dyDescent="0.2">
      <c r="E299" s="8"/>
      <c r="G299" s="59"/>
      <c r="I299" s="14"/>
    </row>
    <row r="300" spans="5:9" x14ac:dyDescent="0.2">
      <c r="E300" s="8"/>
      <c r="G300" s="59"/>
      <c r="I300" s="14"/>
    </row>
    <row r="301" spans="5:9" x14ac:dyDescent="0.2">
      <c r="E301" s="8"/>
      <c r="G301" s="59"/>
      <c r="I301" s="14"/>
    </row>
    <row r="302" spans="5:9" x14ac:dyDescent="0.2">
      <c r="E302" s="8"/>
      <c r="G302" s="59"/>
      <c r="I302" s="14"/>
    </row>
    <row r="303" spans="5:9" x14ac:dyDescent="0.2">
      <c r="E303" s="8"/>
      <c r="G303" s="59"/>
      <c r="I303" s="14"/>
    </row>
    <row r="304" spans="5:9" x14ac:dyDescent="0.2">
      <c r="E304" s="8"/>
      <c r="G304" s="59"/>
      <c r="I304" s="14"/>
    </row>
    <row r="305" spans="5:9" x14ac:dyDescent="0.2">
      <c r="E305" s="8"/>
      <c r="G305" s="59"/>
      <c r="I305" s="14"/>
    </row>
    <row r="306" spans="5:9" x14ac:dyDescent="0.2">
      <c r="E306" s="8"/>
      <c r="G306" s="59"/>
      <c r="I306" s="14"/>
    </row>
    <row r="307" spans="5:9" x14ac:dyDescent="0.2">
      <c r="E307" s="8"/>
      <c r="G307" s="59"/>
      <c r="I307" s="14"/>
    </row>
    <row r="308" spans="5:9" x14ac:dyDescent="0.2">
      <c r="E308" s="8"/>
      <c r="G308" s="59"/>
      <c r="I308" s="14"/>
    </row>
    <row r="309" spans="5:9" x14ac:dyDescent="0.2">
      <c r="E309" s="8"/>
      <c r="G309" s="59"/>
      <c r="I309" s="14"/>
    </row>
    <row r="310" spans="5:9" x14ac:dyDescent="0.2">
      <c r="E310" s="8"/>
      <c r="G310" s="59"/>
      <c r="I310" s="14"/>
    </row>
    <row r="311" spans="5:9" x14ac:dyDescent="0.2">
      <c r="E311" s="8"/>
      <c r="G311" s="59"/>
      <c r="I311" s="14"/>
    </row>
    <row r="312" spans="5:9" x14ac:dyDescent="0.2">
      <c r="E312" s="8"/>
      <c r="G312" s="59"/>
      <c r="I312" s="14"/>
    </row>
    <row r="313" spans="5:9" x14ac:dyDescent="0.2">
      <c r="E313" s="8"/>
      <c r="G313" s="59"/>
      <c r="I313" s="14"/>
    </row>
    <row r="314" spans="5:9" x14ac:dyDescent="0.2">
      <c r="E314" s="8"/>
      <c r="G314" s="59"/>
      <c r="I314" s="14"/>
    </row>
    <row r="315" spans="5:9" x14ac:dyDescent="0.2">
      <c r="E315" s="8"/>
      <c r="G315" s="59"/>
      <c r="I315" s="14"/>
    </row>
    <row r="316" spans="5:9" x14ac:dyDescent="0.2">
      <c r="E316" s="8"/>
      <c r="G316" s="59"/>
      <c r="I316" s="14"/>
    </row>
    <row r="317" spans="5:9" x14ac:dyDescent="0.2">
      <c r="E317" s="8"/>
      <c r="G317" s="59"/>
      <c r="I317" s="14"/>
    </row>
    <row r="318" spans="5:9" x14ac:dyDescent="0.2">
      <c r="E318" s="8"/>
      <c r="G318" s="59"/>
      <c r="I318" s="14"/>
    </row>
    <row r="319" spans="5:9" x14ac:dyDescent="0.2">
      <c r="E319" s="8"/>
      <c r="G319" s="59"/>
      <c r="I319" s="14"/>
    </row>
    <row r="320" spans="5:9" x14ac:dyDescent="0.2">
      <c r="E320" s="8"/>
      <c r="G320" s="59"/>
      <c r="I320" s="14"/>
    </row>
    <row r="321" spans="5:9" x14ac:dyDescent="0.2">
      <c r="E321" s="8"/>
      <c r="G321" s="59"/>
      <c r="I321" s="14"/>
    </row>
    <row r="322" spans="5:9" x14ac:dyDescent="0.2">
      <c r="E322" s="8"/>
      <c r="G322" s="59"/>
      <c r="I322" s="14"/>
    </row>
    <row r="323" spans="5:9" x14ac:dyDescent="0.2">
      <c r="E323" s="8"/>
      <c r="G323" s="59"/>
      <c r="I323" s="14"/>
    </row>
    <row r="324" spans="5:9" x14ac:dyDescent="0.2">
      <c r="E324" s="8"/>
      <c r="G324" s="59"/>
      <c r="I324" s="14"/>
    </row>
    <row r="325" spans="5:9" x14ac:dyDescent="0.2">
      <c r="E325" s="8"/>
      <c r="G325" s="59"/>
      <c r="I325" s="14"/>
    </row>
    <row r="326" spans="5:9" x14ac:dyDescent="0.2">
      <c r="E326" s="8"/>
      <c r="G326" s="59"/>
      <c r="I326" s="14"/>
    </row>
    <row r="327" spans="5:9" x14ac:dyDescent="0.2">
      <c r="E327" s="8"/>
      <c r="G327" s="59"/>
      <c r="I327" s="14"/>
    </row>
    <row r="328" spans="5:9" x14ac:dyDescent="0.2">
      <c r="E328" s="8"/>
      <c r="G328" s="59"/>
      <c r="I328" s="14"/>
    </row>
    <row r="329" spans="5:9" x14ac:dyDescent="0.2">
      <c r="E329" s="8"/>
      <c r="G329" s="59"/>
      <c r="I329" s="14"/>
    </row>
    <row r="330" spans="5:9" x14ac:dyDescent="0.2">
      <c r="E330" s="8"/>
      <c r="G330" s="59"/>
      <c r="I330" s="14"/>
    </row>
    <row r="331" spans="5:9" x14ac:dyDescent="0.2">
      <c r="E331" s="8"/>
      <c r="G331" s="59"/>
      <c r="I331" s="14"/>
    </row>
    <row r="332" spans="5:9" x14ac:dyDescent="0.2">
      <c r="E332" s="8"/>
      <c r="G332" s="59"/>
      <c r="I332" s="14"/>
    </row>
    <row r="333" spans="5:9" x14ac:dyDescent="0.2">
      <c r="E333" s="8"/>
      <c r="G333" s="59"/>
      <c r="I333" s="14"/>
    </row>
    <row r="334" spans="5:9" x14ac:dyDescent="0.2">
      <c r="E334" s="8"/>
      <c r="G334" s="59"/>
      <c r="I334" s="14"/>
    </row>
    <row r="335" spans="5:9" x14ac:dyDescent="0.2">
      <c r="E335" s="8"/>
      <c r="G335" s="59"/>
      <c r="I335" s="14"/>
    </row>
    <row r="336" spans="5:9" x14ac:dyDescent="0.2">
      <c r="E336" s="8"/>
      <c r="G336" s="59"/>
      <c r="I336" s="14"/>
    </row>
    <row r="337" spans="5:9" x14ac:dyDescent="0.2">
      <c r="E337" s="8"/>
      <c r="G337" s="59"/>
      <c r="I337" s="14"/>
    </row>
    <row r="338" spans="5:9" x14ac:dyDescent="0.2">
      <c r="E338" s="8"/>
      <c r="G338" s="59"/>
      <c r="I338" s="14"/>
    </row>
    <row r="339" spans="5:9" x14ac:dyDescent="0.2">
      <c r="E339" s="8"/>
      <c r="G339" s="59"/>
      <c r="I339" s="14"/>
    </row>
    <row r="340" spans="5:9" x14ac:dyDescent="0.2">
      <c r="E340" s="8"/>
      <c r="G340" s="59"/>
      <c r="I340" s="14"/>
    </row>
    <row r="341" spans="5:9" x14ac:dyDescent="0.2">
      <c r="E341" s="8"/>
      <c r="G341" s="59"/>
      <c r="I341" s="14"/>
    </row>
    <row r="342" spans="5:9" x14ac:dyDescent="0.2">
      <c r="E342" s="8"/>
      <c r="G342" s="59"/>
      <c r="I342" s="14"/>
    </row>
    <row r="343" spans="5:9" x14ac:dyDescent="0.2">
      <c r="E343" s="8"/>
      <c r="G343" s="59"/>
      <c r="I343" s="14"/>
    </row>
    <row r="344" spans="5:9" x14ac:dyDescent="0.2">
      <c r="E344" s="8"/>
      <c r="G344" s="59"/>
      <c r="I344" s="14"/>
    </row>
    <row r="345" spans="5:9" x14ac:dyDescent="0.2">
      <c r="E345" s="8"/>
      <c r="G345" s="59"/>
      <c r="I345" s="14"/>
    </row>
    <row r="346" spans="5:9" x14ac:dyDescent="0.2">
      <c r="E346" s="8"/>
      <c r="G346" s="59"/>
      <c r="I346" s="14"/>
    </row>
    <row r="347" spans="5:9" x14ac:dyDescent="0.2">
      <c r="E347" s="8"/>
      <c r="G347" s="59"/>
      <c r="I347" s="14"/>
    </row>
    <row r="348" spans="5:9" x14ac:dyDescent="0.2">
      <c r="E348" s="8"/>
      <c r="G348" s="59"/>
      <c r="I348" s="14"/>
    </row>
    <row r="349" spans="5:9" x14ac:dyDescent="0.2">
      <c r="E349" s="8"/>
      <c r="G349" s="59"/>
      <c r="I349" s="14"/>
    </row>
    <row r="350" spans="5:9" x14ac:dyDescent="0.2">
      <c r="E350" s="8"/>
      <c r="G350" s="59"/>
      <c r="I350" s="14"/>
    </row>
    <row r="351" spans="5:9" x14ac:dyDescent="0.2">
      <c r="E351" s="8"/>
      <c r="G351" s="59"/>
      <c r="I351" s="14"/>
    </row>
    <row r="352" spans="5:9" x14ac:dyDescent="0.2">
      <c r="E352" s="8"/>
      <c r="G352" s="59"/>
      <c r="I352" s="14"/>
    </row>
    <row r="353" spans="5:9" x14ac:dyDescent="0.2">
      <c r="E353" s="8"/>
      <c r="G353" s="59"/>
      <c r="I353" s="14"/>
    </row>
    <row r="354" spans="5:9" x14ac:dyDescent="0.2">
      <c r="E354" s="8"/>
      <c r="G354" s="59"/>
      <c r="I354" s="14"/>
    </row>
    <row r="355" spans="5:9" x14ac:dyDescent="0.2">
      <c r="E355" s="8"/>
      <c r="G355" s="59"/>
      <c r="I355" s="14"/>
    </row>
    <row r="356" spans="5:9" x14ac:dyDescent="0.2">
      <c r="E356" s="8"/>
      <c r="G356" s="59"/>
      <c r="I356" s="14"/>
    </row>
    <row r="357" spans="5:9" x14ac:dyDescent="0.2">
      <c r="E357" s="8"/>
      <c r="G357" s="59"/>
      <c r="I357" s="14"/>
    </row>
    <row r="358" spans="5:9" x14ac:dyDescent="0.2">
      <c r="E358" s="8"/>
      <c r="G358" s="59"/>
      <c r="I358" s="14"/>
    </row>
    <row r="359" spans="5:9" x14ac:dyDescent="0.2">
      <c r="E359" s="8"/>
      <c r="G359" s="59"/>
      <c r="I359" s="14"/>
    </row>
    <row r="360" spans="5:9" x14ac:dyDescent="0.2">
      <c r="E360" s="8"/>
      <c r="G360" s="59"/>
      <c r="I360" s="14"/>
    </row>
    <row r="361" spans="5:9" x14ac:dyDescent="0.2">
      <c r="E361" s="8"/>
      <c r="G361" s="59"/>
      <c r="I361" s="14"/>
    </row>
    <row r="362" spans="5:9" x14ac:dyDescent="0.2">
      <c r="E362" s="8"/>
      <c r="G362" s="59"/>
      <c r="I362" s="14"/>
    </row>
    <row r="363" spans="5:9" x14ac:dyDescent="0.2">
      <c r="E363" s="8"/>
      <c r="G363" s="59"/>
      <c r="I363" s="14"/>
    </row>
    <row r="364" spans="5:9" x14ac:dyDescent="0.2">
      <c r="E364" s="8"/>
      <c r="G364" s="59"/>
      <c r="I364" s="14"/>
    </row>
    <row r="365" spans="5:9" x14ac:dyDescent="0.2">
      <c r="E365" s="8"/>
      <c r="G365" s="59"/>
      <c r="I365" s="14"/>
    </row>
    <row r="366" spans="5:9" x14ac:dyDescent="0.2">
      <c r="E366" s="8"/>
      <c r="G366" s="59"/>
      <c r="I366" s="14"/>
    </row>
    <row r="367" spans="5:9" x14ac:dyDescent="0.2">
      <c r="E367" s="8"/>
      <c r="G367" s="59"/>
      <c r="I367" s="14"/>
    </row>
    <row r="368" spans="5:9" x14ac:dyDescent="0.2">
      <c r="E368" s="8"/>
      <c r="G368" s="59"/>
      <c r="I368" s="14"/>
    </row>
    <row r="369" spans="5:9" x14ac:dyDescent="0.2">
      <c r="E369" s="8"/>
      <c r="G369" s="59"/>
      <c r="I369" s="14"/>
    </row>
    <row r="370" spans="5:9" x14ac:dyDescent="0.2">
      <c r="E370" s="8"/>
      <c r="G370" s="59"/>
      <c r="I370" s="14"/>
    </row>
    <row r="371" spans="5:9" x14ac:dyDescent="0.2">
      <c r="E371" s="8"/>
      <c r="G371" s="59"/>
      <c r="I371" s="14"/>
    </row>
    <row r="372" spans="5:9" x14ac:dyDescent="0.2">
      <c r="E372" s="8"/>
      <c r="G372" s="59"/>
      <c r="I372" s="14"/>
    </row>
    <row r="373" spans="5:9" x14ac:dyDescent="0.2">
      <c r="E373" s="8"/>
      <c r="G373" s="59"/>
      <c r="I373" s="14"/>
    </row>
    <row r="374" spans="5:9" x14ac:dyDescent="0.2">
      <c r="E374" s="8"/>
      <c r="G374" s="59"/>
      <c r="I374" s="14"/>
    </row>
    <row r="375" spans="5:9" x14ac:dyDescent="0.2">
      <c r="E375" s="8"/>
      <c r="G375" s="59"/>
      <c r="I375" s="14"/>
    </row>
    <row r="376" spans="5:9" x14ac:dyDescent="0.2">
      <c r="E376" s="8"/>
      <c r="G376" s="59"/>
      <c r="I376" s="14"/>
    </row>
    <row r="377" spans="5:9" x14ac:dyDescent="0.2">
      <c r="E377" s="8"/>
      <c r="G377" s="59"/>
      <c r="I377" s="14"/>
    </row>
    <row r="378" spans="5:9" x14ac:dyDescent="0.2">
      <c r="E378" s="8"/>
      <c r="G378" s="59"/>
      <c r="I378" s="14"/>
    </row>
    <row r="379" spans="5:9" x14ac:dyDescent="0.2">
      <c r="E379" s="8"/>
      <c r="G379" s="59"/>
      <c r="I379" s="14"/>
    </row>
    <row r="380" spans="5:9" x14ac:dyDescent="0.2">
      <c r="E380" s="8"/>
      <c r="G380" s="59"/>
      <c r="I380" s="14"/>
    </row>
    <row r="381" spans="5:9" x14ac:dyDescent="0.2">
      <c r="E381" s="8"/>
      <c r="G381" s="59"/>
      <c r="I381" s="14"/>
    </row>
    <row r="382" spans="5:9" x14ac:dyDescent="0.2">
      <c r="E382" s="8"/>
      <c r="G382" s="59"/>
      <c r="I382" s="14"/>
    </row>
    <row r="383" spans="5:9" x14ac:dyDescent="0.2">
      <c r="E383" s="8"/>
      <c r="G383" s="59"/>
      <c r="I383" s="14"/>
    </row>
    <row r="384" spans="5:9" x14ac:dyDescent="0.2">
      <c r="E384" s="8"/>
      <c r="G384" s="59"/>
      <c r="I384" s="14"/>
    </row>
    <row r="385" spans="5:9" x14ac:dyDescent="0.2">
      <c r="E385" s="8"/>
      <c r="G385" s="59"/>
      <c r="I385" s="14"/>
    </row>
    <row r="386" spans="5:9" x14ac:dyDescent="0.2">
      <c r="E386" s="8"/>
      <c r="G386" s="59"/>
      <c r="I386" s="14"/>
    </row>
    <row r="387" spans="5:9" x14ac:dyDescent="0.2">
      <c r="E387" s="8"/>
      <c r="G387" s="59"/>
      <c r="I387" s="14"/>
    </row>
    <row r="388" spans="5:9" x14ac:dyDescent="0.2">
      <c r="E388" s="8"/>
      <c r="G388" s="59"/>
      <c r="I388" s="14"/>
    </row>
    <row r="389" spans="5:9" x14ac:dyDescent="0.2">
      <c r="E389" s="8"/>
      <c r="G389" s="59"/>
      <c r="I389" s="14"/>
    </row>
    <row r="390" spans="5:9" x14ac:dyDescent="0.2">
      <c r="E390" s="8"/>
      <c r="G390" s="59"/>
      <c r="I390" s="14"/>
    </row>
    <row r="391" spans="5:9" x14ac:dyDescent="0.2">
      <c r="E391" s="8"/>
      <c r="G391" s="59"/>
      <c r="I391" s="14"/>
    </row>
    <row r="392" spans="5:9" x14ac:dyDescent="0.2">
      <c r="E392" s="8"/>
      <c r="G392" s="59"/>
      <c r="I392" s="14"/>
    </row>
    <row r="393" spans="5:9" x14ac:dyDescent="0.2">
      <c r="E393" s="8"/>
      <c r="G393" s="59"/>
      <c r="I393" s="14"/>
    </row>
    <row r="394" spans="5:9" x14ac:dyDescent="0.2">
      <c r="E394" s="8"/>
      <c r="G394" s="59"/>
      <c r="I394" s="14"/>
    </row>
    <row r="395" spans="5:9" x14ac:dyDescent="0.2">
      <c r="E395" s="8"/>
      <c r="G395" s="59"/>
      <c r="I395" s="14"/>
    </row>
    <row r="396" spans="5:9" x14ac:dyDescent="0.2">
      <c r="E396" s="8"/>
      <c r="G396" s="59"/>
      <c r="I396" s="14"/>
    </row>
    <row r="397" spans="5:9" x14ac:dyDescent="0.2">
      <c r="E397" s="8"/>
      <c r="G397" s="59"/>
      <c r="I397" s="14"/>
    </row>
    <row r="398" spans="5:9" x14ac:dyDescent="0.2">
      <c r="E398" s="8"/>
      <c r="G398" s="59"/>
      <c r="I398" s="14"/>
    </row>
    <row r="399" spans="5:9" x14ac:dyDescent="0.2">
      <c r="E399" s="8"/>
      <c r="G399" s="59"/>
      <c r="I399" s="14"/>
    </row>
    <row r="400" spans="5:9" x14ac:dyDescent="0.2">
      <c r="E400" s="8"/>
      <c r="G400" s="59"/>
      <c r="I400" s="14"/>
    </row>
    <row r="401" spans="5:9" x14ac:dyDescent="0.2">
      <c r="E401" s="8"/>
      <c r="G401" s="59"/>
      <c r="I401" s="14"/>
    </row>
    <row r="402" spans="5:9" x14ac:dyDescent="0.2">
      <c r="E402" s="8"/>
      <c r="G402" s="59"/>
      <c r="I402" s="14"/>
    </row>
    <row r="403" spans="5:9" x14ac:dyDescent="0.2">
      <c r="E403" s="8"/>
      <c r="G403" s="59"/>
      <c r="I403" s="14"/>
    </row>
    <row r="404" spans="5:9" x14ac:dyDescent="0.2">
      <c r="E404" s="8"/>
      <c r="G404" s="59"/>
      <c r="I404" s="14"/>
    </row>
    <row r="405" spans="5:9" x14ac:dyDescent="0.2">
      <c r="E405" s="8"/>
      <c r="G405" s="59"/>
      <c r="I405" s="14"/>
    </row>
    <row r="406" spans="5:9" x14ac:dyDescent="0.2">
      <c r="E406" s="8"/>
      <c r="G406" s="59"/>
      <c r="I406" s="14"/>
    </row>
    <row r="407" spans="5:9" x14ac:dyDescent="0.2">
      <c r="E407" s="8"/>
      <c r="G407" s="59"/>
      <c r="I407" s="14"/>
    </row>
    <row r="408" spans="5:9" x14ac:dyDescent="0.2">
      <c r="E408" s="8"/>
      <c r="G408" s="59"/>
      <c r="I408" s="14"/>
    </row>
    <row r="409" spans="5:9" x14ac:dyDescent="0.2">
      <c r="E409" s="8"/>
      <c r="G409" s="59"/>
      <c r="I409" s="14"/>
    </row>
    <row r="410" spans="5:9" x14ac:dyDescent="0.2">
      <c r="E410" s="8"/>
      <c r="G410" s="59"/>
      <c r="I410" s="14"/>
    </row>
    <row r="411" spans="5:9" x14ac:dyDescent="0.2">
      <c r="E411" s="8"/>
      <c r="G411" s="59"/>
      <c r="I411" s="14"/>
    </row>
    <row r="412" spans="5:9" x14ac:dyDescent="0.2">
      <c r="E412" s="8"/>
      <c r="G412" s="59"/>
      <c r="I412" s="14"/>
    </row>
    <row r="413" spans="5:9" x14ac:dyDescent="0.2">
      <c r="E413" s="8"/>
      <c r="G413" s="59"/>
      <c r="I413" s="14"/>
    </row>
    <row r="414" spans="5:9" x14ac:dyDescent="0.2">
      <c r="E414" s="8"/>
      <c r="G414" s="59"/>
      <c r="I414" s="14"/>
    </row>
    <row r="415" spans="5:9" x14ac:dyDescent="0.2">
      <c r="E415" s="8"/>
      <c r="G415" s="59"/>
      <c r="I415" s="14"/>
    </row>
    <row r="416" spans="5:9" x14ac:dyDescent="0.2">
      <c r="E416" s="8"/>
      <c r="G416" s="59"/>
      <c r="I416" s="14"/>
    </row>
    <row r="417" spans="5:9" x14ac:dyDescent="0.2">
      <c r="E417" s="8"/>
      <c r="G417" s="59"/>
      <c r="I417" s="14"/>
    </row>
    <row r="418" spans="5:9" x14ac:dyDescent="0.2">
      <c r="E418" s="8"/>
      <c r="G418" s="59"/>
      <c r="I418" s="14"/>
    </row>
    <row r="419" spans="5:9" x14ac:dyDescent="0.2">
      <c r="E419" s="8"/>
      <c r="G419" s="59"/>
      <c r="I419" s="14"/>
    </row>
    <row r="420" spans="5:9" x14ac:dyDescent="0.2">
      <c r="E420" s="8"/>
      <c r="G420" s="59"/>
      <c r="I420" s="14"/>
    </row>
    <row r="421" spans="5:9" x14ac:dyDescent="0.2">
      <c r="E421" s="8"/>
      <c r="G421" s="59"/>
      <c r="I421" s="14"/>
    </row>
    <row r="422" spans="5:9" x14ac:dyDescent="0.2">
      <c r="E422" s="8"/>
      <c r="G422" s="59"/>
      <c r="I422" s="14"/>
    </row>
    <row r="423" spans="5:9" x14ac:dyDescent="0.2">
      <c r="E423" s="8"/>
      <c r="G423" s="59"/>
      <c r="I423" s="14"/>
    </row>
    <row r="424" spans="5:9" x14ac:dyDescent="0.2">
      <c r="E424" s="8"/>
      <c r="G424" s="59"/>
      <c r="I424" s="14"/>
    </row>
    <row r="425" spans="5:9" x14ac:dyDescent="0.2">
      <c r="E425" s="8"/>
      <c r="G425" s="59"/>
      <c r="I425" s="14"/>
    </row>
    <row r="426" spans="5:9" x14ac:dyDescent="0.2">
      <c r="E426" s="8"/>
      <c r="G426" s="59"/>
      <c r="I426" s="14"/>
    </row>
    <row r="427" spans="5:9" x14ac:dyDescent="0.2">
      <c r="E427" s="8"/>
      <c r="G427" s="59"/>
      <c r="I427" s="14"/>
    </row>
    <row r="428" spans="5:9" x14ac:dyDescent="0.2">
      <c r="E428" s="8"/>
      <c r="G428" s="59"/>
      <c r="I428" s="14"/>
    </row>
    <row r="429" spans="5:9" x14ac:dyDescent="0.2">
      <c r="E429" s="8"/>
      <c r="G429" s="59"/>
      <c r="I429" s="14"/>
    </row>
    <row r="430" spans="5:9" x14ac:dyDescent="0.2">
      <c r="E430" s="8"/>
      <c r="G430" s="59"/>
      <c r="I430" s="14"/>
    </row>
    <row r="431" spans="5:9" x14ac:dyDescent="0.2">
      <c r="E431" s="8"/>
      <c r="G431" s="59"/>
      <c r="I431" s="14"/>
    </row>
    <row r="432" spans="5:9" x14ac:dyDescent="0.2">
      <c r="E432" s="8"/>
      <c r="G432" s="59"/>
      <c r="I432" s="14"/>
    </row>
    <row r="433" spans="5:9" x14ac:dyDescent="0.2">
      <c r="E433" s="8"/>
      <c r="G433" s="59"/>
      <c r="I433" s="14"/>
    </row>
    <row r="434" spans="5:9" x14ac:dyDescent="0.2">
      <c r="E434" s="8"/>
      <c r="G434" s="59"/>
      <c r="I434" s="14"/>
    </row>
    <row r="435" spans="5:9" x14ac:dyDescent="0.2">
      <c r="E435" s="8"/>
      <c r="G435" s="59"/>
      <c r="I435" s="14"/>
    </row>
    <row r="436" spans="5:9" x14ac:dyDescent="0.2">
      <c r="E436" s="8"/>
      <c r="G436" s="59"/>
      <c r="I436" s="14"/>
    </row>
    <row r="437" spans="5:9" x14ac:dyDescent="0.2">
      <c r="E437" s="8"/>
      <c r="G437" s="59"/>
      <c r="I437" s="14"/>
    </row>
    <row r="438" spans="5:9" x14ac:dyDescent="0.2">
      <c r="E438" s="8"/>
      <c r="G438" s="59"/>
      <c r="I438" s="14"/>
    </row>
    <row r="439" spans="5:9" x14ac:dyDescent="0.2">
      <c r="E439" s="8"/>
      <c r="G439" s="59"/>
      <c r="I439" s="14"/>
    </row>
    <row r="440" spans="5:9" x14ac:dyDescent="0.2">
      <c r="E440" s="8"/>
      <c r="G440" s="59"/>
      <c r="I440" s="14"/>
    </row>
    <row r="441" spans="5:9" x14ac:dyDescent="0.2">
      <c r="E441" s="8"/>
      <c r="G441" s="59"/>
      <c r="I441" s="14"/>
    </row>
    <row r="442" spans="5:9" x14ac:dyDescent="0.2">
      <c r="E442" s="8"/>
      <c r="G442" s="59"/>
      <c r="I442" s="14"/>
    </row>
    <row r="443" spans="5:9" x14ac:dyDescent="0.2">
      <c r="E443" s="8"/>
      <c r="G443" s="59"/>
      <c r="I443" s="14"/>
    </row>
    <row r="444" spans="5:9" x14ac:dyDescent="0.2">
      <c r="E444" s="8"/>
      <c r="G444" s="59"/>
      <c r="I444" s="14"/>
    </row>
    <row r="445" spans="5:9" x14ac:dyDescent="0.2">
      <c r="E445" s="8"/>
      <c r="G445" s="59"/>
      <c r="I445" s="14"/>
    </row>
    <row r="446" spans="5:9" x14ac:dyDescent="0.2">
      <c r="E446" s="8"/>
      <c r="G446" s="59"/>
      <c r="I446" s="14"/>
    </row>
    <row r="447" spans="5:9" x14ac:dyDescent="0.2">
      <c r="E447" s="8"/>
      <c r="G447" s="59"/>
      <c r="I447" s="14"/>
    </row>
    <row r="448" spans="5:9" x14ac:dyDescent="0.2">
      <c r="E448" s="8"/>
      <c r="G448" s="59"/>
      <c r="I448" s="14"/>
    </row>
    <row r="449" spans="5:9" x14ac:dyDescent="0.2">
      <c r="E449" s="8"/>
      <c r="G449" s="59"/>
      <c r="I449" s="14"/>
    </row>
    <row r="450" spans="5:9" x14ac:dyDescent="0.2">
      <c r="E450" s="8"/>
      <c r="G450" s="59"/>
      <c r="I450" s="14"/>
    </row>
    <row r="451" spans="5:9" x14ac:dyDescent="0.2">
      <c r="E451" s="8"/>
      <c r="G451" s="59"/>
      <c r="I451" s="14"/>
    </row>
    <row r="452" spans="5:9" x14ac:dyDescent="0.2">
      <c r="E452" s="8"/>
      <c r="G452" s="59"/>
      <c r="I452" s="14"/>
    </row>
    <row r="453" spans="5:9" x14ac:dyDescent="0.2">
      <c r="E453" s="8"/>
      <c r="G453" s="59"/>
      <c r="I453" s="14"/>
    </row>
    <row r="454" spans="5:9" x14ac:dyDescent="0.2">
      <c r="E454" s="8"/>
      <c r="G454" s="59"/>
      <c r="I454" s="14"/>
    </row>
    <row r="455" spans="5:9" x14ac:dyDescent="0.2">
      <c r="E455" s="8"/>
      <c r="G455" s="59"/>
      <c r="I455" s="14"/>
    </row>
    <row r="456" spans="5:9" x14ac:dyDescent="0.2">
      <c r="E456" s="8"/>
      <c r="G456" s="59"/>
      <c r="I456" s="14"/>
    </row>
    <row r="457" spans="5:9" x14ac:dyDescent="0.2">
      <c r="E457" s="8"/>
      <c r="G457" s="59"/>
      <c r="I457" s="14"/>
    </row>
    <row r="458" spans="5:9" x14ac:dyDescent="0.2">
      <c r="E458" s="8"/>
      <c r="G458" s="59"/>
      <c r="I458" s="14"/>
    </row>
    <row r="459" spans="5:9" x14ac:dyDescent="0.2">
      <c r="E459" s="8"/>
      <c r="G459" s="59"/>
      <c r="I459" s="14"/>
    </row>
    <row r="460" spans="5:9" x14ac:dyDescent="0.2">
      <c r="E460" s="8"/>
      <c r="G460" s="59"/>
      <c r="I460" s="14"/>
    </row>
    <row r="461" spans="5:9" x14ac:dyDescent="0.2">
      <c r="E461" s="8"/>
      <c r="G461" s="59"/>
      <c r="I461" s="14"/>
    </row>
    <row r="462" spans="5:9" x14ac:dyDescent="0.2">
      <c r="E462" s="8"/>
      <c r="G462" s="59"/>
      <c r="I462" s="14"/>
    </row>
    <row r="463" spans="5:9" x14ac:dyDescent="0.2">
      <c r="E463" s="8"/>
      <c r="G463" s="59"/>
      <c r="I463" s="14"/>
    </row>
    <row r="464" spans="5:9" x14ac:dyDescent="0.2">
      <c r="E464" s="8"/>
      <c r="G464" s="59"/>
      <c r="I464" s="14"/>
    </row>
    <row r="465" spans="5:9" x14ac:dyDescent="0.2">
      <c r="E465" s="8"/>
      <c r="G465" s="59"/>
      <c r="I465" s="14"/>
    </row>
    <row r="466" spans="5:9" x14ac:dyDescent="0.2">
      <c r="E466" s="8"/>
      <c r="G466" s="59"/>
      <c r="I466" s="14"/>
    </row>
    <row r="467" spans="5:9" x14ac:dyDescent="0.2">
      <c r="E467" s="8"/>
      <c r="G467" s="59"/>
      <c r="I467" s="14"/>
    </row>
    <row r="468" spans="5:9" x14ac:dyDescent="0.2">
      <c r="E468" s="8"/>
      <c r="G468" s="59"/>
      <c r="I468" s="14"/>
    </row>
    <row r="469" spans="5:9" x14ac:dyDescent="0.2">
      <c r="E469" s="8"/>
      <c r="G469" s="59"/>
      <c r="I469" s="14"/>
    </row>
    <row r="470" spans="5:9" x14ac:dyDescent="0.2">
      <c r="E470" s="8"/>
      <c r="G470" s="59"/>
      <c r="I470" s="14"/>
    </row>
    <row r="471" spans="5:9" x14ac:dyDescent="0.2">
      <c r="E471" s="8"/>
      <c r="G471" s="59"/>
      <c r="I471" s="14"/>
    </row>
    <row r="472" spans="5:9" x14ac:dyDescent="0.2">
      <c r="E472" s="8"/>
      <c r="G472" s="59"/>
      <c r="I472" s="14"/>
    </row>
    <row r="473" spans="5:9" x14ac:dyDescent="0.2">
      <c r="E473" s="8"/>
      <c r="G473" s="59"/>
      <c r="I473" s="14"/>
    </row>
    <row r="474" spans="5:9" x14ac:dyDescent="0.2">
      <c r="E474" s="8"/>
      <c r="G474" s="59"/>
      <c r="I474" s="14"/>
    </row>
    <row r="475" spans="5:9" x14ac:dyDescent="0.2">
      <c r="E475" s="8"/>
      <c r="G475" s="59"/>
      <c r="I475" s="14"/>
    </row>
    <row r="476" spans="5:9" x14ac:dyDescent="0.2">
      <c r="E476" s="8"/>
      <c r="G476" s="59"/>
      <c r="I476" s="14"/>
    </row>
    <row r="477" spans="5:9" x14ac:dyDescent="0.2">
      <c r="E477" s="8"/>
      <c r="G477" s="59"/>
      <c r="I477" s="14"/>
    </row>
    <row r="478" spans="5:9" x14ac:dyDescent="0.2">
      <c r="E478" s="8"/>
      <c r="G478" s="59"/>
      <c r="I478" s="14"/>
    </row>
    <row r="479" spans="5:9" x14ac:dyDescent="0.2">
      <c r="E479" s="8"/>
      <c r="G479" s="59"/>
      <c r="I479" s="14"/>
    </row>
    <row r="480" spans="5:9" x14ac:dyDescent="0.2">
      <c r="E480" s="8"/>
      <c r="G480" s="59"/>
      <c r="I480" s="14"/>
    </row>
    <row r="481" spans="5:9" x14ac:dyDescent="0.2">
      <c r="E481" s="8"/>
      <c r="G481" s="59"/>
      <c r="I481" s="14"/>
    </row>
    <row r="482" spans="5:9" x14ac:dyDescent="0.2">
      <c r="E482" s="8"/>
      <c r="G482" s="59"/>
      <c r="I482" s="14"/>
    </row>
    <row r="483" spans="5:9" x14ac:dyDescent="0.2">
      <c r="E483" s="8"/>
      <c r="G483" s="59"/>
      <c r="I483" s="14"/>
    </row>
    <row r="484" spans="5:9" x14ac:dyDescent="0.2">
      <c r="E484" s="8"/>
      <c r="G484" s="59"/>
      <c r="I484" s="14"/>
    </row>
    <row r="485" spans="5:9" x14ac:dyDescent="0.2">
      <c r="E485" s="8"/>
      <c r="G485" s="59"/>
      <c r="I485" s="14"/>
    </row>
    <row r="486" spans="5:9" x14ac:dyDescent="0.2">
      <c r="E486" s="8"/>
      <c r="G486" s="59"/>
      <c r="I486" s="14"/>
    </row>
    <row r="487" spans="5:9" x14ac:dyDescent="0.2">
      <c r="E487" s="8"/>
      <c r="G487" s="59"/>
      <c r="I487" s="14"/>
    </row>
    <row r="488" spans="5:9" x14ac:dyDescent="0.2">
      <c r="E488" s="8"/>
      <c r="G488" s="59"/>
      <c r="I488" s="14"/>
    </row>
    <row r="489" spans="5:9" x14ac:dyDescent="0.2">
      <c r="E489" s="8"/>
      <c r="G489" s="59"/>
      <c r="I489" s="14"/>
    </row>
    <row r="490" spans="5:9" x14ac:dyDescent="0.2">
      <c r="E490" s="8"/>
      <c r="G490" s="59"/>
      <c r="I490" s="14"/>
    </row>
    <row r="491" spans="5:9" x14ac:dyDescent="0.2">
      <c r="E491" s="8"/>
      <c r="G491" s="59"/>
      <c r="I491" s="14"/>
    </row>
    <row r="492" spans="5:9" x14ac:dyDescent="0.2">
      <c r="E492" s="8"/>
      <c r="G492" s="59"/>
      <c r="I492" s="14"/>
    </row>
    <row r="493" spans="5:9" x14ac:dyDescent="0.2">
      <c r="E493" s="8"/>
      <c r="G493" s="59"/>
      <c r="I493" s="14"/>
    </row>
    <row r="494" spans="5:9" x14ac:dyDescent="0.2">
      <c r="E494" s="8"/>
      <c r="G494" s="59"/>
      <c r="I494" s="14"/>
    </row>
    <row r="495" spans="5:9" x14ac:dyDescent="0.2">
      <c r="E495" s="8"/>
      <c r="G495" s="59"/>
      <c r="I495" s="14"/>
    </row>
    <row r="496" spans="5:9" x14ac:dyDescent="0.2">
      <c r="E496" s="8"/>
      <c r="G496" s="59"/>
      <c r="I496" s="14"/>
    </row>
    <row r="497" spans="5:9" x14ac:dyDescent="0.2">
      <c r="E497" s="8"/>
      <c r="G497" s="59"/>
      <c r="I497" s="14"/>
    </row>
    <row r="498" spans="5:9" x14ac:dyDescent="0.2">
      <c r="E498" s="8"/>
      <c r="G498" s="59"/>
      <c r="I498" s="14"/>
    </row>
    <row r="499" spans="5:9" x14ac:dyDescent="0.2">
      <c r="E499" s="8"/>
      <c r="G499" s="59"/>
      <c r="I499" s="14"/>
    </row>
    <row r="500" spans="5:9" x14ac:dyDescent="0.2">
      <c r="E500" s="8"/>
      <c r="G500" s="59"/>
      <c r="I500" s="14"/>
    </row>
    <row r="501" spans="5:9" x14ac:dyDescent="0.2">
      <c r="E501" s="8"/>
      <c r="G501" s="59"/>
      <c r="I501" s="14"/>
    </row>
    <row r="502" spans="5:9" x14ac:dyDescent="0.2">
      <c r="E502" s="8"/>
      <c r="G502" s="59"/>
      <c r="I502" s="14"/>
    </row>
    <row r="503" spans="5:9" x14ac:dyDescent="0.2">
      <c r="E503" s="8"/>
      <c r="G503" s="59"/>
      <c r="I503" s="14"/>
    </row>
    <row r="504" spans="5:9" x14ac:dyDescent="0.2">
      <c r="E504" s="8"/>
      <c r="G504" s="59"/>
      <c r="I504" s="14"/>
    </row>
    <row r="505" spans="5:9" x14ac:dyDescent="0.2">
      <c r="E505" s="8"/>
      <c r="G505" s="59"/>
      <c r="I505" s="14"/>
    </row>
    <row r="506" spans="5:9" x14ac:dyDescent="0.2">
      <c r="E506" s="8"/>
      <c r="G506" s="59"/>
      <c r="I506" s="14"/>
    </row>
    <row r="507" spans="5:9" x14ac:dyDescent="0.2">
      <c r="E507" s="8"/>
      <c r="G507" s="59"/>
      <c r="I507" s="14"/>
    </row>
    <row r="508" spans="5:9" x14ac:dyDescent="0.2">
      <c r="E508" s="8"/>
      <c r="G508" s="59"/>
      <c r="I508" s="14"/>
    </row>
    <row r="509" spans="5:9" x14ac:dyDescent="0.2">
      <c r="E509" s="8"/>
      <c r="G509" s="59"/>
      <c r="I509" s="14"/>
    </row>
    <row r="510" spans="5:9" x14ac:dyDescent="0.2">
      <c r="E510" s="8"/>
      <c r="G510" s="59"/>
      <c r="I510" s="14"/>
    </row>
    <row r="511" spans="5:9" x14ac:dyDescent="0.2">
      <c r="E511" s="8"/>
      <c r="G511" s="59"/>
      <c r="I511" s="14"/>
    </row>
    <row r="512" spans="5:9" x14ac:dyDescent="0.2">
      <c r="E512" s="8"/>
      <c r="G512" s="59"/>
      <c r="I512" s="14"/>
    </row>
    <row r="513" spans="5:9" x14ac:dyDescent="0.2">
      <c r="E513" s="8"/>
      <c r="G513" s="59"/>
      <c r="I513" s="14"/>
    </row>
    <row r="514" spans="5:9" x14ac:dyDescent="0.2">
      <c r="E514" s="8"/>
      <c r="G514" s="59"/>
      <c r="I514" s="14"/>
    </row>
    <row r="515" spans="5:9" x14ac:dyDescent="0.2">
      <c r="E515" s="8"/>
      <c r="G515" s="59"/>
      <c r="I515" s="14"/>
    </row>
    <row r="516" spans="5:9" x14ac:dyDescent="0.2">
      <c r="E516" s="8"/>
      <c r="G516" s="59"/>
      <c r="I516" s="14"/>
    </row>
    <row r="517" spans="5:9" x14ac:dyDescent="0.2">
      <c r="E517" s="8"/>
      <c r="G517" s="59"/>
      <c r="I517" s="14"/>
    </row>
    <row r="518" spans="5:9" x14ac:dyDescent="0.2">
      <c r="E518" s="8"/>
      <c r="G518" s="59"/>
      <c r="I518" s="14"/>
    </row>
    <row r="519" spans="5:9" x14ac:dyDescent="0.2">
      <c r="E519" s="8"/>
      <c r="G519" s="59"/>
      <c r="I519" s="14"/>
    </row>
    <row r="520" spans="5:9" x14ac:dyDescent="0.2">
      <c r="E520" s="8"/>
      <c r="G520" s="59"/>
      <c r="I520" s="14"/>
    </row>
    <row r="521" spans="5:9" x14ac:dyDescent="0.2">
      <c r="E521" s="8"/>
      <c r="G521" s="59"/>
      <c r="I521" s="14"/>
    </row>
    <row r="522" spans="5:9" x14ac:dyDescent="0.2">
      <c r="E522" s="8"/>
      <c r="G522" s="59"/>
      <c r="I522" s="14"/>
    </row>
    <row r="523" spans="5:9" x14ac:dyDescent="0.2">
      <c r="E523" s="8"/>
      <c r="G523" s="59"/>
      <c r="I523" s="14"/>
    </row>
    <row r="524" spans="5:9" x14ac:dyDescent="0.2">
      <c r="E524" s="8"/>
      <c r="G524" s="59"/>
      <c r="I524" s="14"/>
    </row>
    <row r="525" spans="5:9" x14ac:dyDescent="0.2">
      <c r="E525" s="8"/>
      <c r="G525" s="59"/>
      <c r="I525" s="14"/>
    </row>
    <row r="526" spans="5:9" x14ac:dyDescent="0.2">
      <c r="E526" s="8"/>
      <c r="G526" s="59"/>
      <c r="I526" s="14"/>
    </row>
    <row r="527" spans="5:9" x14ac:dyDescent="0.2">
      <c r="E527" s="8"/>
      <c r="G527" s="59"/>
      <c r="I527" s="14"/>
    </row>
    <row r="528" spans="5:9" x14ac:dyDescent="0.2">
      <c r="E528" s="8"/>
      <c r="G528" s="59"/>
      <c r="I528" s="14"/>
    </row>
    <row r="529" spans="5:9" x14ac:dyDescent="0.2">
      <c r="E529" s="8"/>
      <c r="G529" s="59"/>
      <c r="I529" s="14"/>
    </row>
    <row r="530" spans="5:9" x14ac:dyDescent="0.2">
      <c r="E530" s="8"/>
      <c r="G530" s="59"/>
      <c r="I530" s="14"/>
    </row>
    <row r="531" spans="5:9" x14ac:dyDescent="0.2">
      <c r="E531" s="8"/>
      <c r="G531" s="59"/>
      <c r="I531" s="14"/>
    </row>
    <row r="532" spans="5:9" x14ac:dyDescent="0.2">
      <c r="E532" s="8"/>
      <c r="G532" s="59"/>
      <c r="I532" s="14"/>
    </row>
    <row r="533" spans="5:9" x14ac:dyDescent="0.2">
      <c r="E533" s="8"/>
      <c r="G533" s="59"/>
      <c r="I533" s="14"/>
    </row>
    <row r="534" spans="5:9" x14ac:dyDescent="0.2">
      <c r="E534" s="8"/>
      <c r="G534" s="59"/>
      <c r="I534" s="14"/>
    </row>
    <row r="535" spans="5:9" x14ac:dyDescent="0.2">
      <c r="E535" s="8"/>
      <c r="G535" s="59"/>
      <c r="I535" s="14"/>
    </row>
    <row r="536" spans="5:9" x14ac:dyDescent="0.2">
      <c r="E536" s="8"/>
      <c r="G536" s="59"/>
      <c r="I536" s="14"/>
    </row>
    <row r="537" spans="5:9" x14ac:dyDescent="0.2">
      <c r="E537" s="8"/>
      <c r="G537" s="59"/>
      <c r="I537" s="14"/>
    </row>
    <row r="538" spans="5:9" x14ac:dyDescent="0.2">
      <c r="E538" s="8"/>
      <c r="G538" s="59"/>
      <c r="I538" s="14"/>
    </row>
    <row r="539" spans="5:9" x14ac:dyDescent="0.2">
      <c r="E539" s="8"/>
      <c r="G539" s="59"/>
      <c r="I539" s="14"/>
    </row>
    <row r="540" spans="5:9" x14ac:dyDescent="0.2">
      <c r="E540" s="8"/>
      <c r="G540" s="59"/>
      <c r="I540" s="14"/>
    </row>
    <row r="541" spans="5:9" x14ac:dyDescent="0.2">
      <c r="E541" s="8"/>
      <c r="G541" s="59"/>
      <c r="I541" s="14"/>
    </row>
    <row r="542" spans="5:9" x14ac:dyDescent="0.2">
      <c r="E542" s="8"/>
      <c r="G542" s="59"/>
      <c r="I542" s="14"/>
    </row>
    <row r="543" spans="5:9" x14ac:dyDescent="0.2">
      <c r="E543" s="8"/>
      <c r="G543" s="59"/>
      <c r="I543" s="14"/>
    </row>
    <row r="544" spans="5:9" x14ac:dyDescent="0.2">
      <c r="E544" s="8"/>
      <c r="G544" s="59"/>
      <c r="I544" s="14"/>
    </row>
    <row r="545" spans="5:9" x14ac:dyDescent="0.2">
      <c r="E545" s="8"/>
      <c r="G545" s="59"/>
      <c r="I545" s="14"/>
    </row>
    <row r="546" spans="5:9" x14ac:dyDescent="0.2">
      <c r="E546" s="8"/>
      <c r="G546" s="59"/>
      <c r="I546" s="14"/>
    </row>
    <row r="547" spans="5:9" x14ac:dyDescent="0.2">
      <c r="E547" s="8"/>
      <c r="G547" s="59"/>
      <c r="I547" s="14"/>
    </row>
    <row r="548" spans="5:9" x14ac:dyDescent="0.2">
      <c r="E548" s="8"/>
      <c r="G548" s="59"/>
      <c r="I548" s="14"/>
    </row>
    <row r="549" spans="5:9" x14ac:dyDescent="0.2">
      <c r="E549" s="8"/>
      <c r="G549" s="59"/>
      <c r="I549" s="14"/>
    </row>
    <row r="550" spans="5:9" x14ac:dyDescent="0.2">
      <c r="E550" s="8"/>
      <c r="G550" s="59"/>
      <c r="I550" s="14"/>
    </row>
    <row r="551" spans="5:9" x14ac:dyDescent="0.2">
      <c r="E551" s="8"/>
      <c r="G551" s="59"/>
      <c r="I551" s="14"/>
    </row>
    <row r="552" spans="5:9" x14ac:dyDescent="0.2">
      <c r="E552" s="8"/>
      <c r="G552" s="59"/>
      <c r="I552" s="14"/>
    </row>
    <row r="553" spans="5:9" x14ac:dyDescent="0.2">
      <c r="E553" s="8"/>
      <c r="G553" s="59"/>
      <c r="I553" s="14"/>
    </row>
    <row r="554" spans="5:9" x14ac:dyDescent="0.2">
      <c r="E554" s="8"/>
      <c r="G554" s="59"/>
      <c r="I554" s="14"/>
    </row>
    <row r="555" spans="5:9" x14ac:dyDescent="0.2">
      <c r="E555" s="8"/>
      <c r="G555" s="59"/>
      <c r="I555" s="14"/>
    </row>
    <row r="556" spans="5:9" x14ac:dyDescent="0.2">
      <c r="E556" s="8"/>
      <c r="G556" s="59"/>
      <c r="I556" s="14"/>
    </row>
    <row r="557" spans="5:9" x14ac:dyDescent="0.2">
      <c r="E557" s="8"/>
      <c r="G557" s="59"/>
      <c r="I557" s="14"/>
    </row>
    <row r="558" spans="5:9" x14ac:dyDescent="0.2">
      <c r="E558" s="8"/>
      <c r="G558" s="59"/>
      <c r="I558" s="14"/>
    </row>
    <row r="559" spans="5:9" x14ac:dyDescent="0.2">
      <c r="E559" s="8"/>
      <c r="G559" s="59"/>
      <c r="I559" s="14"/>
    </row>
    <row r="560" spans="5:9" x14ac:dyDescent="0.2">
      <c r="E560" s="8"/>
      <c r="G560" s="59"/>
      <c r="I560" s="14"/>
    </row>
    <row r="561" spans="5:9" x14ac:dyDescent="0.2">
      <c r="E561" s="8"/>
      <c r="G561" s="59"/>
      <c r="I561" s="14"/>
    </row>
    <row r="562" spans="5:9" x14ac:dyDescent="0.2">
      <c r="E562" s="8"/>
      <c r="G562" s="59"/>
      <c r="I562" s="14"/>
    </row>
    <row r="563" spans="5:9" x14ac:dyDescent="0.2">
      <c r="E563" s="8"/>
      <c r="G563" s="59"/>
      <c r="I563" s="14"/>
    </row>
    <row r="564" spans="5:9" x14ac:dyDescent="0.2">
      <c r="E564" s="8"/>
      <c r="G564" s="59"/>
      <c r="I564" s="14"/>
    </row>
    <row r="565" spans="5:9" x14ac:dyDescent="0.2">
      <c r="E565" s="8"/>
      <c r="G565" s="59"/>
      <c r="I565" s="14"/>
    </row>
    <row r="566" spans="5:9" x14ac:dyDescent="0.2">
      <c r="E566" s="8"/>
      <c r="G566" s="59"/>
      <c r="I566" s="14"/>
    </row>
    <row r="567" spans="5:9" x14ac:dyDescent="0.2">
      <c r="E567" s="8"/>
      <c r="G567" s="59"/>
      <c r="I567" s="14"/>
    </row>
    <row r="568" spans="5:9" x14ac:dyDescent="0.2">
      <c r="E568" s="8"/>
      <c r="G568" s="59"/>
      <c r="I568" s="14"/>
    </row>
    <row r="569" spans="5:9" x14ac:dyDescent="0.2">
      <c r="E569" s="8"/>
      <c r="G569" s="59"/>
      <c r="I569" s="14"/>
    </row>
    <row r="570" spans="5:9" x14ac:dyDescent="0.2">
      <c r="E570" s="8"/>
      <c r="G570" s="59"/>
      <c r="I570" s="14"/>
    </row>
    <row r="571" spans="5:9" x14ac:dyDescent="0.2">
      <c r="E571" s="8"/>
      <c r="G571" s="59"/>
      <c r="I571" s="14"/>
    </row>
    <row r="572" spans="5:9" x14ac:dyDescent="0.2">
      <c r="E572" s="8"/>
      <c r="G572" s="59"/>
      <c r="I572" s="14"/>
    </row>
    <row r="573" spans="5:9" x14ac:dyDescent="0.2">
      <c r="E573" s="8"/>
      <c r="G573" s="59"/>
      <c r="I573" s="14"/>
    </row>
    <row r="574" spans="5:9" x14ac:dyDescent="0.2">
      <c r="E574" s="8"/>
      <c r="G574" s="59"/>
      <c r="I574" s="14"/>
    </row>
    <row r="575" spans="5:9" x14ac:dyDescent="0.2">
      <c r="E575" s="8"/>
      <c r="G575" s="59"/>
      <c r="I575" s="14"/>
    </row>
    <row r="576" spans="5:9" x14ac:dyDescent="0.2">
      <c r="E576" s="8"/>
      <c r="G576" s="59"/>
      <c r="I576" s="14"/>
    </row>
    <row r="577" spans="5:9" x14ac:dyDescent="0.2">
      <c r="E577" s="8"/>
      <c r="G577" s="59"/>
      <c r="I577" s="14"/>
    </row>
    <row r="578" spans="5:9" x14ac:dyDescent="0.2">
      <c r="E578" s="8"/>
      <c r="G578" s="59"/>
      <c r="I578" s="14"/>
    </row>
    <row r="579" spans="5:9" x14ac:dyDescent="0.2">
      <c r="E579" s="8"/>
      <c r="G579" s="59"/>
      <c r="I579" s="14"/>
    </row>
    <row r="580" spans="5:9" x14ac:dyDescent="0.2">
      <c r="E580" s="8"/>
      <c r="G580" s="59"/>
      <c r="I580" s="14"/>
    </row>
    <row r="581" spans="5:9" x14ac:dyDescent="0.2">
      <c r="E581" s="8"/>
      <c r="G581" s="59"/>
      <c r="I581" s="14"/>
    </row>
    <row r="582" spans="5:9" x14ac:dyDescent="0.2">
      <c r="E582" s="8"/>
      <c r="G582" s="59"/>
      <c r="I582" s="14"/>
    </row>
    <row r="583" spans="5:9" x14ac:dyDescent="0.2">
      <c r="E583" s="8"/>
      <c r="G583" s="59"/>
      <c r="I583" s="14"/>
    </row>
    <row r="584" spans="5:9" x14ac:dyDescent="0.2">
      <c r="E584" s="8"/>
      <c r="G584" s="59"/>
      <c r="I584" s="14"/>
    </row>
    <row r="585" spans="5:9" x14ac:dyDescent="0.2">
      <c r="E585" s="8"/>
      <c r="G585" s="59"/>
      <c r="I585" s="14"/>
    </row>
    <row r="586" spans="5:9" x14ac:dyDescent="0.2">
      <c r="E586" s="8"/>
      <c r="G586" s="59"/>
      <c r="I586" s="14"/>
    </row>
    <row r="587" spans="5:9" x14ac:dyDescent="0.2">
      <c r="E587" s="8"/>
      <c r="G587" s="59"/>
      <c r="I587" s="14"/>
    </row>
    <row r="588" spans="5:9" x14ac:dyDescent="0.2">
      <c r="E588" s="8"/>
      <c r="G588" s="59"/>
      <c r="I588" s="14"/>
    </row>
    <row r="589" spans="5:9" x14ac:dyDescent="0.2">
      <c r="E589" s="8"/>
      <c r="G589" s="59"/>
      <c r="I589" s="14"/>
    </row>
    <row r="590" spans="5:9" x14ac:dyDescent="0.2">
      <c r="G590" s="59"/>
      <c r="I590" s="14"/>
    </row>
  </sheetData>
  <mergeCells count="2">
    <mergeCell ref="B1:C1"/>
    <mergeCell ref="B55:I55"/>
  </mergeCells>
  <conditionalFormatting sqref="G1:G3 G5:G54 G56:G386">
    <cfRule type="cellIs" dxfId="4" priority="3" stopIfTrue="1" operator="between">
      <formula>0.009</formula>
      <formula>-0.009</formula>
    </cfRule>
  </conditionalFormatting>
  <conditionalFormatting sqref="G489:G590">
    <cfRule type="cellIs" dxfId="3" priority="2" stopIfTrue="1" operator="between">
      <formula>0.009</formula>
      <formula>-0.009</formula>
    </cfRule>
  </conditionalFormatting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7059-623E-43F4-94D7-0D231876A832}">
  <dimension ref="A1:J107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3.42578125" style="8" customWidth="1"/>
    <col min="4" max="4" width="13.85546875" style="8" bestFit="1" customWidth="1"/>
    <col min="5" max="5" width="13.85546875" style="9" bestFit="1" customWidth="1"/>
    <col min="6" max="6" width="12.7109375" style="11" bestFit="1" customWidth="1"/>
    <col min="7" max="7" width="10.28515625" style="17" customWidth="1"/>
    <col min="8" max="8" width="11.85546875" style="14" bestFit="1" customWidth="1"/>
    <col min="9" max="9" width="11.5703125" style="8" customWidth="1"/>
    <col min="10" max="16384" width="9.140625" style="8"/>
  </cols>
  <sheetData>
    <row r="1" spans="1:10" s="1" customFormat="1" ht="16.7" customHeight="1" x14ac:dyDescent="0.2">
      <c r="B1" s="63" t="s">
        <v>11</v>
      </c>
      <c r="C1" s="64"/>
      <c r="D1" s="13"/>
      <c r="E1" s="6"/>
      <c r="F1" s="7"/>
      <c r="G1" s="17"/>
      <c r="H1" s="15"/>
    </row>
    <row r="2" spans="1:10" s="1" customFormat="1" ht="15" x14ac:dyDescent="0.25">
      <c r="A2" s="58" t="s">
        <v>242</v>
      </c>
      <c r="E2" s="6"/>
      <c r="F2" s="7"/>
      <c r="G2" s="17"/>
      <c r="H2" s="15"/>
    </row>
    <row r="3" spans="1:10" s="1" customFormat="1" ht="12" x14ac:dyDescent="0.2">
      <c r="B3" s="10" t="s">
        <v>9</v>
      </c>
      <c r="C3" s="2"/>
      <c r="D3" s="3"/>
      <c r="E3" s="4"/>
      <c r="F3" s="5"/>
      <c r="G3" s="17"/>
      <c r="H3" s="15"/>
    </row>
    <row r="4" spans="1:10" s="1" customFormat="1" ht="35.25" customHeight="1" x14ac:dyDescent="0.2">
      <c r="B4" s="23" t="s">
        <v>7</v>
      </c>
      <c r="C4" s="23" t="s">
        <v>8</v>
      </c>
      <c r="D4" s="24" t="s">
        <v>91</v>
      </c>
      <c r="E4" s="25" t="s">
        <v>0</v>
      </c>
      <c r="F4" s="26" t="s">
        <v>4</v>
      </c>
      <c r="G4" s="27" t="s">
        <v>5</v>
      </c>
      <c r="H4" s="28" t="s">
        <v>6</v>
      </c>
      <c r="I4" s="26" t="s">
        <v>20</v>
      </c>
      <c r="J4" s="12"/>
    </row>
    <row r="5" spans="1:10" x14ac:dyDescent="0.2">
      <c r="B5" s="29" t="s">
        <v>21</v>
      </c>
      <c r="C5" s="30"/>
      <c r="D5" s="30"/>
      <c r="E5" s="31"/>
      <c r="F5" s="32"/>
      <c r="G5" s="33"/>
      <c r="H5" s="34"/>
      <c r="I5" s="30"/>
    </row>
    <row r="6" spans="1:10" x14ac:dyDescent="0.2">
      <c r="B6" s="29" t="s">
        <v>76</v>
      </c>
      <c r="C6" s="30"/>
      <c r="D6" s="30"/>
      <c r="E6" s="31"/>
      <c r="F6" s="32"/>
      <c r="G6" s="33"/>
      <c r="H6" s="34"/>
      <c r="I6" s="30"/>
    </row>
    <row r="7" spans="1:10" x14ac:dyDescent="0.2">
      <c r="B7" s="30" t="s">
        <v>94</v>
      </c>
      <c r="C7" s="30" t="s">
        <v>95</v>
      </c>
      <c r="D7" s="30" t="s">
        <v>90</v>
      </c>
      <c r="E7" s="35">
        <v>3000000</v>
      </c>
      <c r="F7" s="32">
        <v>2990.1089999999999</v>
      </c>
      <c r="G7" s="33">
        <v>2.39277104349729</v>
      </c>
      <c r="H7" s="34">
        <v>5.2495E-2</v>
      </c>
      <c r="I7" s="55"/>
    </row>
    <row r="8" spans="1:10" x14ac:dyDescent="0.2">
      <c r="B8" s="30" t="s">
        <v>96</v>
      </c>
      <c r="C8" s="30" t="s">
        <v>97</v>
      </c>
      <c r="D8" s="30" t="s">
        <v>90</v>
      </c>
      <c r="E8" s="35">
        <v>1500000</v>
      </c>
      <c r="F8" s="32">
        <v>1499.5605</v>
      </c>
      <c r="G8" s="33">
        <v>1.19999135227924</v>
      </c>
      <c r="H8" s="34">
        <v>5.3488000000000001E-2</v>
      </c>
      <c r="I8" s="55"/>
    </row>
    <row r="9" spans="1:10" x14ac:dyDescent="0.2">
      <c r="B9" s="30" t="s">
        <v>98</v>
      </c>
      <c r="C9" s="30" t="s">
        <v>99</v>
      </c>
      <c r="D9" s="30" t="s">
        <v>90</v>
      </c>
      <c r="E9" s="35">
        <v>1000000</v>
      </c>
      <c r="F9" s="32">
        <v>999.70699999999999</v>
      </c>
      <c r="G9" s="33">
        <v>0.79999423485282595</v>
      </c>
      <c r="H9" s="34">
        <v>5.3488000000000001E-2</v>
      </c>
      <c r="I9" s="55"/>
    </row>
    <row r="10" spans="1:10" x14ac:dyDescent="0.2">
      <c r="B10" s="30" t="s">
        <v>100</v>
      </c>
      <c r="C10" s="30" t="s">
        <v>101</v>
      </c>
      <c r="D10" s="30" t="s">
        <v>90</v>
      </c>
      <c r="E10" s="35">
        <v>500000</v>
      </c>
      <c r="F10" s="32">
        <v>499.26499999999999</v>
      </c>
      <c r="G10" s="33">
        <v>0.39952618283536701</v>
      </c>
      <c r="H10" s="34">
        <v>5.3752000000000001E-2</v>
      </c>
      <c r="I10" s="55"/>
    </row>
    <row r="11" spans="1:10" x14ac:dyDescent="0.2">
      <c r="B11" s="29" t="s">
        <v>14</v>
      </c>
      <c r="C11" s="29"/>
      <c r="D11" s="29"/>
      <c r="E11" s="36"/>
      <c r="F11" s="56">
        <f>SUM(F6:F10)</f>
        <v>5988.6415000000006</v>
      </c>
      <c r="G11" s="57">
        <f>SUM(G6:G10)</f>
        <v>4.7922828134647233</v>
      </c>
      <c r="H11" s="39"/>
      <c r="I11" s="29"/>
    </row>
    <row r="12" spans="1:10" x14ac:dyDescent="0.2">
      <c r="B12" s="40" t="s">
        <v>15</v>
      </c>
      <c r="C12" s="40"/>
      <c r="D12" s="40"/>
      <c r="E12" s="41"/>
      <c r="F12" s="42">
        <f>+F11</f>
        <v>5988.6415000000006</v>
      </c>
      <c r="G12" s="43">
        <f>+G11</f>
        <v>4.7922828134647233</v>
      </c>
      <c r="H12" s="39"/>
      <c r="I12" s="29"/>
    </row>
    <row r="13" spans="1:10" x14ac:dyDescent="0.2">
      <c r="B13" s="29"/>
      <c r="C13" s="30"/>
      <c r="D13" s="30"/>
      <c r="E13" s="31"/>
      <c r="F13" s="32"/>
      <c r="G13" s="33"/>
      <c r="H13" s="34"/>
      <c r="I13" s="30"/>
    </row>
    <row r="14" spans="1:10" x14ac:dyDescent="0.2">
      <c r="B14" s="29" t="s">
        <v>16</v>
      </c>
      <c r="C14" s="29"/>
      <c r="D14" s="29"/>
      <c r="E14" s="36"/>
      <c r="F14" s="37">
        <v>1288.6103066000001</v>
      </c>
      <c r="G14" s="38">
        <v>1.0311829528571199</v>
      </c>
      <c r="H14" s="44">
        <v>5.1400787500000003E-2</v>
      </c>
      <c r="I14" s="44"/>
    </row>
    <row r="15" spans="1:10" x14ac:dyDescent="0.2">
      <c r="B15" s="30"/>
      <c r="C15" s="30"/>
      <c r="D15" s="30"/>
      <c r="E15" s="31"/>
      <c r="F15" s="32"/>
      <c r="G15" s="33"/>
      <c r="H15" s="34"/>
      <c r="I15" s="30"/>
    </row>
    <row r="16" spans="1:10" x14ac:dyDescent="0.2">
      <c r="B16" s="29" t="s">
        <v>102</v>
      </c>
      <c r="C16" s="30"/>
      <c r="D16" s="30"/>
      <c r="E16" s="31"/>
      <c r="F16" s="32"/>
      <c r="G16" s="33"/>
      <c r="H16" s="34"/>
      <c r="I16" s="30"/>
    </row>
    <row r="17" spans="2:9" x14ac:dyDescent="0.2">
      <c r="B17" s="30" t="s">
        <v>103</v>
      </c>
      <c r="C17" s="30"/>
      <c r="D17" s="30"/>
      <c r="E17" s="31"/>
      <c r="F17" s="32">
        <v>33599.728628600002</v>
      </c>
      <c r="G17" s="33">
        <v>26.887467223395898</v>
      </c>
      <c r="H17" s="34">
        <v>5.1999999999999998E-2</v>
      </c>
      <c r="I17" s="30"/>
    </row>
    <row r="18" spans="2:9" x14ac:dyDescent="0.2">
      <c r="B18" s="30" t="s">
        <v>103</v>
      </c>
      <c r="C18" s="30"/>
      <c r="D18" s="30"/>
      <c r="E18" s="31"/>
      <c r="F18" s="32">
        <v>18715.7318333</v>
      </c>
      <c r="G18" s="33">
        <v>14.9768657893678</v>
      </c>
      <c r="H18" s="34">
        <v>5.2699999999999997E-2</v>
      </c>
      <c r="I18" s="30"/>
    </row>
    <row r="19" spans="2:9" x14ac:dyDescent="0.2">
      <c r="B19" s="30" t="s">
        <v>103</v>
      </c>
      <c r="C19" s="30"/>
      <c r="D19" s="30"/>
      <c r="E19" s="31"/>
      <c r="F19" s="32">
        <v>16099.610849999999</v>
      </c>
      <c r="G19" s="33">
        <v>12.883370690986499</v>
      </c>
      <c r="H19" s="34">
        <v>5.2900000000000003E-2</v>
      </c>
      <c r="I19" s="30"/>
    </row>
    <row r="20" spans="2:9" x14ac:dyDescent="0.2">
      <c r="B20" s="30" t="s">
        <v>103</v>
      </c>
      <c r="C20" s="30"/>
      <c r="D20" s="30"/>
      <c r="E20" s="31"/>
      <c r="F20" s="32">
        <v>10099.2942833</v>
      </c>
      <c r="G20" s="33">
        <v>8.0817451540522391</v>
      </c>
      <c r="H20" s="34">
        <v>5.2999999999999999E-2</v>
      </c>
      <c r="I20" s="30"/>
    </row>
    <row r="21" spans="2:9" x14ac:dyDescent="0.2">
      <c r="B21" s="30" t="s">
        <v>103</v>
      </c>
      <c r="C21" s="30"/>
      <c r="D21" s="30"/>
      <c r="E21" s="31"/>
      <c r="F21" s="32">
        <v>5637.3472222</v>
      </c>
      <c r="G21" s="33">
        <v>4.5111670495691198</v>
      </c>
      <c r="H21" s="34">
        <v>5.2699999999999997E-2</v>
      </c>
      <c r="I21" s="30"/>
    </row>
    <row r="22" spans="2:9" x14ac:dyDescent="0.2">
      <c r="B22" s="30" t="s">
        <v>103</v>
      </c>
      <c r="C22" s="30"/>
      <c r="D22" s="30"/>
      <c r="E22" s="31"/>
      <c r="F22" s="32">
        <v>5124.0180555999996</v>
      </c>
      <c r="G22" s="33">
        <v>4.10038631695266</v>
      </c>
      <c r="H22" s="34">
        <v>5.2499999999999998E-2</v>
      </c>
      <c r="I22" s="30"/>
    </row>
    <row r="23" spans="2:9" x14ac:dyDescent="0.2">
      <c r="B23" s="30" t="s">
        <v>103</v>
      </c>
      <c r="C23" s="30"/>
      <c r="D23" s="30"/>
      <c r="E23" s="31"/>
      <c r="F23" s="32">
        <v>5099.5249555999999</v>
      </c>
      <c r="G23" s="33">
        <v>4.0807862353350703</v>
      </c>
      <c r="H23" s="34">
        <v>5.2499999999999998E-2</v>
      </c>
      <c r="I23" s="30"/>
    </row>
    <row r="24" spans="2:9" x14ac:dyDescent="0.2">
      <c r="B24" s="30" t="s">
        <v>103</v>
      </c>
      <c r="C24" s="30"/>
      <c r="D24" s="30"/>
      <c r="E24" s="31"/>
      <c r="F24" s="32">
        <v>4999.9048777999997</v>
      </c>
      <c r="G24" s="33">
        <v>4.00106738979773</v>
      </c>
      <c r="H24" s="34">
        <v>5.2699999999999997E-2</v>
      </c>
      <c r="I24" s="30"/>
    </row>
    <row r="25" spans="2:9" x14ac:dyDescent="0.2">
      <c r="B25" s="30" t="s">
        <v>103</v>
      </c>
      <c r="C25" s="30"/>
      <c r="D25" s="30"/>
      <c r="E25" s="31"/>
      <c r="F25" s="32">
        <v>3499.9084167000001</v>
      </c>
      <c r="G25" s="33">
        <v>2.8007271689333799</v>
      </c>
      <c r="H25" s="34">
        <v>5.2499999999999998E-2</v>
      </c>
      <c r="I25" s="30"/>
    </row>
    <row r="26" spans="2:9" x14ac:dyDescent="0.2">
      <c r="B26" s="30" t="s">
        <v>103</v>
      </c>
      <c r="C26" s="30"/>
      <c r="D26" s="30"/>
      <c r="E26" s="31"/>
      <c r="F26" s="32">
        <v>3099.758875</v>
      </c>
      <c r="G26" s="33">
        <v>2.4805160206279302</v>
      </c>
      <c r="H26" s="34">
        <v>5.2900000000000003E-2</v>
      </c>
      <c r="I26" s="30"/>
    </row>
    <row r="27" spans="2:9" x14ac:dyDescent="0.2">
      <c r="B27" s="30" t="s">
        <v>103</v>
      </c>
      <c r="C27" s="30"/>
      <c r="D27" s="30"/>
      <c r="E27" s="31"/>
      <c r="F27" s="32">
        <v>2899.6858499999998</v>
      </c>
      <c r="G27" s="33">
        <v>2.32041184355448</v>
      </c>
      <c r="H27" s="34">
        <v>5.2999999999999999E-2</v>
      </c>
      <c r="I27" s="30"/>
    </row>
    <row r="28" spans="2:9" x14ac:dyDescent="0.2">
      <c r="B28" s="30" t="s">
        <v>103</v>
      </c>
      <c r="C28" s="30"/>
      <c r="D28" s="30"/>
      <c r="E28" s="31"/>
      <c r="F28" s="32">
        <v>2499.9180000000001</v>
      </c>
      <c r="G28" s="33">
        <v>2.0005061359026302</v>
      </c>
      <c r="H28" s="34">
        <v>5.3999999999999999E-2</v>
      </c>
      <c r="I28" s="30"/>
    </row>
    <row r="29" spans="2:9" x14ac:dyDescent="0.2">
      <c r="B29" s="30" t="s">
        <v>103</v>
      </c>
      <c r="C29" s="30"/>
      <c r="D29" s="30"/>
      <c r="E29" s="31"/>
      <c r="F29" s="32">
        <v>2099.1815443999999</v>
      </c>
      <c r="G29" s="33">
        <v>1.6798253222488699</v>
      </c>
      <c r="H29" s="34">
        <v>5.2499999999999998E-2</v>
      </c>
      <c r="I29" s="30"/>
    </row>
    <row r="30" spans="2:9" x14ac:dyDescent="0.2">
      <c r="B30" s="30" t="s">
        <v>103</v>
      </c>
      <c r="C30" s="30"/>
      <c r="D30" s="30"/>
      <c r="E30" s="31"/>
      <c r="F30" s="32">
        <v>1999.2753633</v>
      </c>
      <c r="G30" s="33">
        <v>1.59987752863918</v>
      </c>
      <c r="H30" s="34">
        <v>5.3499999999999999E-2</v>
      </c>
      <c r="I30" s="30"/>
    </row>
    <row r="31" spans="2:9" x14ac:dyDescent="0.2">
      <c r="B31" s="30" t="s">
        <v>103</v>
      </c>
      <c r="C31" s="30"/>
      <c r="D31" s="30"/>
      <c r="E31" s="31"/>
      <c r="F31" s="32">
        <v>1926.18</v>
      </c>
      <c r="G31" s="33">
        <v>1.54138452095346</v>
      </c>
      <c r="H31" s="34">
        <v>5.2699999999999997E-2</v>
      </c>
      <c r="I31" s="30"/>
    </row>
    <row r="32" spans="2:9" x14ac:dyDescent="0.2">
      <c r="B32" s="30" t="s">
        <v>103</v>
      </c>
      <c r="C32" s="30"/>
      <c r="D32" s="30"/>
      <c r="E32" s="31"/>
      <c r="F32" s="32">
        <v>1599.80531</v>
      </c>
      <c r="G32" s="33">
        <v>1.28021012645399</v>
      </c>
      <c r="H32" s="34">
        <v>5.2499999999999998E-2</v>
      </c>
      <c r="I32" s="30"/>
    </row>
    <row r="33" spans="2:9" x14ac:dyDescent="0.2">
      <c r="B33" s="30" t="s">
        <v>103</v>
      </c>
      <c r="C33" s="30"/>
      <c r="D33" s="30"/>
      <c r="E33" s="31"/>
      <c r="F33" s="32">
        <v>499.87303329999997</v>
      </c>
      <c r="G33" s="33">
        <v>0.40001274853371499</v>
      </c>
      <c r="H33" s="34">
        <v>5.3499999999999999E-2</v>
      </c>
      <c r="I33" s="30"/>
    </row>
    <row r="34" spans="2:9" x14ac:dyDescent="0.2">
      <c r="B34" s="29" t="s">
        <v>15</v>
      </c>
      <c r="C34" s="29"/>
      <c r="D34" s="29"/>
      <c r="E34" s="36"/>
      <c r="F34" s="37">
        <v>119498.74709909997</v>
      </c>
      <c r="G34" s="38">
        <v>95.626327265304653</v>
      </c>
      <c r="H34" s="34"/>
      <c r="I34" s="30"/>
    </row>
    <row r="35" spans="2:9" x14ac:dyDescent="0.2">
      <c r="B35" s="30"/>
      <c r="C35" s="30"/>
      <c r="D35" s="30"/>
      <c r="E35" s="31"/>
      <c r="F35" s="32"/>
      <c r="G35" s="33"/>
      <c r="H35" s="34"/>
      <c r="I35" s="30"/>
    </row>
    <row r="36" spans="2:9" x14ac:dyDescent="0.2">
      <c r="B36" s="51" t="s">
        <v>18</v>
      </c>
      <c r="C36" s="51"/>
      <c r="D36" s="51"/>
      <c r="E36" s="52"/>
      <c r="F36" s="37">
        <f>F37-(F11+F14+F34)</f>
        <v>-1811.7233588999807</v>
      </c>
      <c r="G36" s="38">
        <f>G37-(G11+G14+G34)</f>
        <v>-1.4497930316264984</v>
      </c>
      <c r="H36" s="39"/>
      <c r="I36" s="29"/>
    </row>
    <row r="37" spans="2:9" x14ac:dyDescent="0.2">
      <c r="B37" s="45" t="s">
        <v>17</v>
      </c>
      <c r="C37" s="45"/>
      <c r="D37" s="45"/>
      <c r="E37" s="46"/>
      <c r="F37" s="47">
        <v>124964.2755468</v>
      </c>
      <c r="G37" s="48">
        <v>100</v>
      </c>
      <c r="H37" s="49"/>
      <c r="I37" s="50"/>
    </row>
    <row r="39" spans="2:9" ht="39.950000000000003" customHeight="1" x14ac:dyDescent="0.2">
      <c r="B39" s="65" t="s">
        <v>93</v>
      </c>
      <c r="C39" s="65"/>
      <c r="D39" s="65"/>
      <c r="E39" s="65"/>
      <c r="F39" s="65"/>
      <c r="G39" s="65"/>
      <c r="H39" s="65"/>
      <c r="I39" s="65"/>
    </row>
    <row r="40" spans="2:9" x14ac:dyDescent="0.2">
      <c r="B40" s="22"/>
    </row>
    <row r="42" spans="2:9" x14ac:dyDescent="0.2">
      <c r="B42" s="22" t="s">
        <v>236</v>
      </c>
      <c r="E42" s="8"/>
      <c r="G42" s="59"/>
      <c r="I42" s="14"/>
    </row>
    <row r="43" spans="2:9" x14ac:dyDescent="0.2">
      <c r="B43" s="22"/>
      <c r="C43" s="22"/>
      <c r="D43" s="53"/>
      <c r="E43" s="22"/>
      <c r="G43" s="59"/>
      <c r="I43" s="14"/>
    </row>
    <row r="44" spans="2:9" x14ac:dyDescent="0.2">
      <c r="D44" s="54"/>
      <c r="E44" s="54"/>
      <c r="G44" s="59"/>
      <c r="I44" s="14"/>
    </row>
    <row r="45" spans="2:9" x14ac:dyDescent="0.2">
      <c r="E45" s="8"/>
      <c r="G45" s="59"/>
      <c r="I45" s="14"/>
    </row>
    <row r="46" spans="2:9" x14ac:dyDescent="0.2">
      <c r="E46" s="8"/>
      <c r="G46" s="59"/>
      <c r="I46" s="14"/>
    </row>
    <row r="47" spans="2:9" x14ac:dyDescent="0.2">
      <c r="E47" s="8"/>
      <c r="G47" s="59"/>
      <c r="I47" s="14"/>
    </row>
    <row r="48" spans="2:9" x14ac:dyDescent="0.2">
      <c r="B48" s="22"/>
      <c r="E48" s="8"/>
      <c r="G48" s="59"/>
      <c r="I48" s="14"/>
    </row>
    <row r="49" spans="2:9" x14ac:dyDescent="0.2">
      <c r="E49" s="8"/>
      <c r="G49" s="59"/>
      <c r="I49" s="14"/>
    </row>
    <row r="50" spans="2:9" x14ac:dyDescent="0.2">
      <c r="E50" s="8"/>
      <c r="G50" s="59"/>
      <c r="I50" s="14"/>
    </row>
    <row r="51" spans="2:9" x14ac:dyDescent="0.2">
      <c r="E51" s="8"/>
      <c r="G51" s="59"/>
      <c r="I51" s="14"/>
    </row>
    <row r="52" spans="2:9" x14ac:dyDescent="0.2">
      <c r="E52" s="8"/>
      <c r="G52" s="59"/>
      <c r="I52" s="14"/>
    </row>
    <row r="53" spans="2:9" x14ac:dyDescent="0.2">
      <c r="E53" s="8"/>
      <c r="G53" s="59"/>
      <c r="I53" s="14"/>
    </row>
    <row r="54" spans="2:9" x14ac:dyDescent="0.2">
      <c r="E54" s="8"/>
      <c r="G54" s="59"/>
      <c r="I54" s="14"/>
    </row>
    <row r="55" spans="2:9" x14ac:dyDescent="0.2">
      <c r="E55" s="8"/>
      <c r="G55" s="59"/>
      <c r="I55" s="14"/>
    </row>
    <row r="56" spans="2:9" x14ac:dyDescent="0.2">
      <c r="E56" s="8"/>
      <c r="G56" s="59"/>
      <c r="I56" s="14"/>
    </row>
    <row r="57" spans="2:9" x14ac:dyDescent="0.2">
      <c r="E57" s="8"/>
      <c r="G57" s="59"/>
      <c r="I57" s="14"/>
    </row>
    <row r="58" spans="2:9" x14ac:dyDescent="0.2">
      <c r="E58" s="8"/>
      <c r="G58" s="59"/>
      <c r="I58" s="14"/>
    </row>
    <row r="59" spans="2:9" x14ac:dyDescent="0.2">
      <c r="E59" s="8"/>
      <c r="G59" s="59"/>
      <c r="I59" s="14"/>
    </row>
    <row r="60" spans="2:9" x14ac:dyDescent="0.2">
      <c r="E60" s="8"/>
      <c r="G60" s="59"/>
      <c r="I60" s="14"/>
    </row>
    <row r="61" spans="2:9" x14ac:dyDescent="0.2">
      <c r="E61" s="8"/>
      <c r="G61" s="59"/>
      <c r="I61" s="14"/>
    </row>
    <row r="62" spans="2:9" x14ac:dyDescent="0.2">
      <c r="E62" s="8"/>
      <c r="G62" s="59"/>
      <c r="I62" s="14"/>
    </row>
    <row r="63" spans="2:9" x14ac:dyDescent="0.2">
      <c r="B63" s="22" t="s">
        <v>237</v>
      </c>
      <c r="E63" s="8"/>
      <c r="G63" s="59"/>
      <c r="I63" s="14"/>
    </row>
    <row r="64" spans="2:9" x14ac:dyDescent="0.2">
      <c r="B64" s="61" t="s">
        <v>239</v>
      </c>
      <c r="E64" s="8"/>
      <c r="G64" s="59"/>
      <c r="I64" s="14"/>
    </row>
    <row r="65" spans="5:9" x14ac:dyDescent="0.2">
      <c r="E65" s="8"/>
      <c r="G65" s="59"/>
      <c r="I65" s="14"/>
    </row>
    <row r="66" spans="5:9" x14ac:dyDescent="0.2">
      <c r="E66" s="8"/>
      <c r="G66" s="59"/>
      <c r="I66" s="14"/>
    </row>
    <row r="67" spans="5:9" x14ac:dyDescent="0.2">
      <c r="E67" s="8"/>
      <c r="G67" s="59"/>
      <c r="I67" s="14"/>
    </row>
    <row r="68" spans="5:9" x14ac:dyDescent="0.2">
      <c r="E68" s="8"/>
      <c r="G68" s="59"/>
      <c r="I68" s="14"/>
    </row>
    <row r="69" spans="5:9" x14ac:dyDescent="0.2">
      <c r="E69" s="8"/>
      <c r="G69" s="59"/>
      <c r="I69" s="14"/>
    </row>
    <row r="70" spans="5:9" x14ac:dyDescent="0.2">
      <c r="E70" s="8"/>
      <c r="G70" s="59"/>
      <c r="I70" s="14"/>
    </row>
    <row r="71" spans="5:9" x14ac:dyDescent="0.2">
      <c r="E71" s="8"/>
      <c r="G71" s="59"/>
      <c r="I71" s="14"/>
    </row>
    <row r="72" spans="5:9" x14ac:dyDescent="0.2">
      <c r="E72" s="8"/>
      <c r="G72" s="59"/>
      <c r="I72" s="14"/>
    </row>
    <row r="73" spans="5:9" x14ac:dyDescent="0.2">
      <c r="E73" s="8"/>
      <c r="G73" s="59"/>
      <c r="I73" s="14"/>
    </row>
    <row r="74" spans="5:9" x14ac:dyDescent="0.2">
      <c r="E74" s="8"/>
      <c r="G74" s="59"/>
      <c r="I74" s="14"/>
    </row>
    <row r="75" spans="5:9" x14ac:dyDescent="0.2">
      <c r="E75" s="8"/>
      <c r="G75" s="59"/>
      <c r="I75" s="14"/>
    </row>
    <row r="76" spans="5:9" x14ac:dyDescent="0.2">
      <c r="E76" s="8"/>
      <c r="G76" s="59"/>
      <c r="I76" s="14"/>
    </row>
    <row r="77" spans="5:9" x14ac:dyDescent="0.2">
      <c r="E77" s="8"/>
      <c r="G77" s="59"/>
      <c r="I77" s="14"/>
    </row>
    <row r="78" spans="5:9" x14ac:dyDescent="0.2">
      <c r="E78" s="8"/>
      <c r="G78" s="59"/>
      <c r="I78" s="14"/>
    </row>
    <row r="79" spans="5:9" x14ac:dyDescent="0.2">
      <c r="E79" s="8"/>
      <c r="G79" s="59"/>
      <c r="I79" s="14"/>
    </row>
    <row r="80" spans="5:9" x14ac:dyDescent="0.2">
      <c r="E80" s="8"/>
      <c r="G80" s="59"/>
      <c r="I80" s="14"/>
    </row>
    <row r="81" spans="5:9" x14ac:dyDescent="0.2">
      <c r="E81" s="8"/>
      <c r="G81" s="59"/>
      <c r="I81" s="14"/>
    </row>
    <row r="82" spans="5:9" x14ac:dyDescent="0.2">
      <c r="E82" s="8"/>
      <c r="G82" s="59"/>
      <c r="I82" s="14"/>
    </row>
    <row r="83" spans="5:9" x14ac:dyDescent="0.2">
      <c r="E83" s="8"/>
      <c r="G83" s="59"/>
      <c r="I83" s="14"/>
    </row>
    <row r="84" spans="5:9" x14ac:dyDescent="0.2">
      <c r="E84" s="8"/>
      <c r="G84" s="59"/>
      <c r="I84" s="14"/>
    </row>
    <row r="85" spans="5:9" x14ac:dyDescent="0.2">
      <c r="E85" s="8"/>
      <c r="G85" s="59"/>
      <c r="I85" s="14"/>
    </row>
    <row r="86" spans="5:9" x14ac:dyDescent="0.2">
      <c r="E86" s="8"/>
      <c r="G86" s="59"/>
      <c r="I86" s="14"/>
    </row>
    <row r="87" spans="5:9" x14ac:dyDescent="0.2">
      <c r="E87" s="8"/>
      <c r="G87" s="59"/>
      <c r="I87" s="14"/>
    </row>
    <row r="88" spans="5:9" x14ac:dyDescent="0.2">
      <c r="E88" s="8"/>
      <c r="G88" s="59"/>
      <c r="I88" s="14"/>
    </row>
    <row r="89" spans="5:9" x14ac:dyDescent="0.2">
      <c r="E89" s="8"/>
      <c r="G89" s="59"/>
      <c r="I89" s="14"/>
    </row>
    <row r="90" spans="5:9" x14ac:dyDescent="0.2">
      <c r="E90" s="8"/>
      <c r="G90" s="59"/>
      <c r="I90" s="14"/>
    </row>
    <row r="91" spans="5:9" x14ac:dyDescent="0.2">
      <c r="E91" s="8"/>
      <c r="G91" s="59"/>
      <c r="I91" s="14"/>
    </row>
    <row r="92" spans="5:9" x14ac:dyDescent="0.2">
      <c r="E92" s="8"/>
      <c r="G92" s="59"/>
      <c r="I92" s="14"/>
    </row>
    <row r="93" spans="5:9" x14ac:dyDescent="0.2">
      <c r="E93" s="8"/>
      <c r="G93" s="59"/>
      <c r="I93" s="14"/>
    </row>
    <row r="94" spans="5:9" x14ac:dyDescent="0.2">
      <c r="E94" s="8"/>
      <c r="G94" s="59"/>
      <c r="I94" s="14"/>
    </row>
    <row r="95" spans="5:9" x14ac:dyDescent="0.2">
      <c r="E95" s="8"/>
      <c r="G95" s="59"/>
      <c r="I95" s="14"/>
    </row>
    <row r="96" spans="5:9" x14ac:dyDescent="0.2">
      <c r="E96" s="8"/>
      <c r="G96" s="59"/>
      <c r="I96" s="14"/>
    </row>
    <row r="97" spans="5:9" x14ac:dyDescent="0.2">
      <c r="E97" s="8"/>
      <c r="G97" s="59"/>
      <c r="I97" s="14"/>
    </row>
    <row r="98" spans="5:9" x14ac:dyDescent="0.2">
      <c r="E98" s="8"/>
      <c r="G98" s="59"/>
      <c r="I98" s="14"/>
    </row>
    <row r="99" spans="5:9" x14ac:dyDescent="0.2">
      <c r="E99" s="8"/>
      <c r="G99" s="59"/>
      <c r="I99" s="14"/>
    </row>
    <row r="100" spans="5:9" x14ac:dyDescent="0.2">
      <c r="E100" s="8"/>
      <c r="G100" s="59"/>
      <c r="I100" s="14"/>
    </row>
    <row r="101" spans="5:9" x14ac:dyDescent="0.2">
      <c r="E101" s="8"/>
      <c r="G101" s="59"/>
      <c r="I101" s="14"/>
    </row>
    <row r="102" spans="5:9" x14ac:dyDescent="0.2">
      <c r="E102" s="8"/>
      <c r="G102" s="59"/>
      <c r="I102" s="14"/>
    </row>
    <row r="103" spans="5:9" x14ac:dyDescent="0.2">
      <c r="E103" s="8"/>
      <c r="G103" s="59"/>
      <c r="I103" s="14"/>
    </row>
    <row r="104" spans="5:9" x14ac:dyDescent="0.2">
      <c r="E104" s="8"/>
      <c r="G104" s="59"/>
      <c r="I104" s="14"/>
    </row>
    <row r="105" spans="5:9" x14ac:dyDescent="0.2">
      <c r="E105" s="8"/>
      <c r="G105" s="59"/>
      <c r="I105" s="14"/>
    </row>
    <row r="106" spans="5:9" x14ac:dyDescent="0.2">
      <c r="E106" s="8"/>
      <c r="G106" s="59"/>
      <c r="I106" s="14"/>
    </row>
    <row r="107" spans="5:9" x14ac:dyDescent="0.2">
      <c r="E107" s="8"/>
      <c r="G107" s="59"/>
      <c r="I107" s="14"/>
    </row>
  </sheetData>
  <mergeCells count="2">
    <mergeCell ref="B1:C1"/>
    <mergeCell ref="B39:I39"/>
  </mergeCells>
  <conditionalFormatting sqref="G1:G3 G5:G38 G40:G107">
    <cfRule type="cellIs" dxfId="2" priority="3" stopIfTrue="1" operator="between">
      <formula>0.009</formula>
      <formula>-0.009</formula>
    </cfRule>
  </conditionalFormatting>
  <hyperlinks>
    <hyperlink ref="A2" location="JBOF!A2" display="-" xr:uid="{A9B01119-656C-49B5-9314-8C6020E53AE0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EB08-D8AF-443B-84B4-0253369E2DFB}">
  <dimension ref="A1:J143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6" style="8" customWidth="1"/>
    <col min="4" max="4" width="13.85546875" style="8" bestFit="1" customWidth="1"/>
    <col min="5" max="5" width="13.85546875" style="9" bestFit="1" customWidth="1"/>
    <col min="6" max="6" width="12.7109375" style="11" bestFit="1" customWidth="1"/>
    <col min="7" max="7" width="9.28515625" style="17" customWidth="1"/>
    <col min="8" max="8" width="11.85546875" style="14" bestFit="1" customWidth="1"/>
    <col min="9" max="9" width="13" style="8" customWidth="1"/>
    <col min="10" max="16384" width="9.140625" style="8"/>
  </cols>
  <sheetData>
    <row r="1" spans="1:10" s="1" customFormat="1" ht="16.7" customHeight="1" x14ac:dyDescent="0.2">
      <c r="B1" s="63" t="s">
        <v>12</v>
      </c>
      <c r="C1" s="64"/>
      <c r="D1" s="13"/>
      <c r="E1" s="6"/>
      <c r="F1" s="7"/>
      <c r="G1" s="17"/>
      <c r="H1" s="15"/>
    </row>
    <row r="2" spans="1:10" s="1" customFormat="1" ht="15" x14ac:dyDescent="0.25">
      <c r="A2" s="58" t="s">
        <v>242</v>
      </c>
      <c r="E2" s="6"/>
      <c r="F2" s="7"/>
      <c r="G2" s="17"/>
      <c r="H2" s="15"/>
    </row>
    <row r="3" spans="1:10" s="1" customFormat="1" ht="12" x14ac:dyDescent="0.2">
      <c r="B3" s="10" t="s">
        <v>9</v>
      </c>
      <c r="C3" s="2"/>
      <c r="D3" s="3"/>
      <c r="E3" s="4"/>
      <c r="F3" s="5"/>
      <c r="G3" s="17"/>
      <c r="H3" s="15"/>
    </row>
    <row r="4" spans="1:10" s="1" customFormat="1" ht="33.75" x14ac:dyDescent="0.2">
      <c r="B4" s="23" t="s">
        <v>7</v>
      </c>
      <c r="C4" s="23" t="s">
        <v>8</v>
      </c>
      <c r="D4" s="24" t="s">
        <v>91</v>
      </c>
      <c r="E4" s="25" t="s">
        <v>0</v>
      </c>
      <c r="F4" s="26" t="s">
        <v>4</v>
      </c>
      <c r="G4" s="27" t="s">
        <v>5</v>
      </c>
      <c r="H4" s="28" t="s">
        <v>6</v>
      </c>
      <c r="I4" s="26" t="s">
        <v>20</v>
      </c>
      <c r="J4" s="12"/>
    </row>
    <row r="5" spans="1:10" x14ac:dyDescent="0.2">
      <c r="B5" s="29" t="s">
        <v>21</v>
      </c>
      <c r="C5" s="30"/>
      <c r="D5" s="30"/>
      <c r="E5" s="31"/>
      <c r="F5" s="32"/>
      <c r="G5" s="33"/>
      <c r="H5" s="34"/>
      <c r="I5" s="30"/>
    </row>
    <row r="6" spans="1:10" x14ac:dyDescent="0.2">
      <c r="B6" s="29" t="s">
        <v>22</v>
      </c>
      <c r="C6" s="30"/>
      <c r="D6" s="30"/>
      <c r="E6" s="31"/>
      <c r="F6" s="32"/>
      <c r="G6" s="33"/>
      <c r="H6" s="34"/>
      <c r="I6" s="30"/>
    </row>
    <row r="7" spans="1:10" x14ac:dyDescent="0.2">
      <c r="B7" s="30" t="s">
        <v>104</v>
      </c>
      <c r="C7" s="30" t="s">
        <v>105</v>
      </c>
      <c r="D7" s="30" t="s">
        <v>28</v>
      </c>
      <c r="E7" s="35">
        <v>7000</v>
      </c>
      <c r="F7" s="32">
        <v>34593.65</v>
      </c>
      <c r="G7" s="33">
        <v>4.9667598168104004</v>
      </c>
      <c r="H7" s="34">
        <v>6.1252000000000001E-2</v>
      </c>
      <c r="I7" s="55"/>
    </row>
    <row r="8" spans="1:10" x14ac:dyDescent="0.2">
      <c r="B8" s="30" t="s">
        <v>106</v>
      </c>
      <c r="C8" s="30" t="s">
        <v>107</v>
      </c>
      <c r="D8" s="30" t="s">
        <v>28</v>
      </c>
      <c r="E8" s="35">
        <v>4300</v>
      </c>
      <c r="F8" s="32">
        <v>21250.987000000001</v>
      </c>
      <c r="G8" s="33">
        <v>3.0510960334963202</v>
      </c>
      <c r="H8" s="34">
        <v>6.1100000000000002E-2</v>
      </c>
      <c r="I8" s="55"/>
    </row>
    <row r="9" spans="1:10" x14ac:dyDescent="0.2">
      <c r="B9" s="30" t="s">
        <v>108</v>
      </c>
      <c r="C9" s="30" t="s">
        <v>109</v>
      </c>
      <c r="D9" s="30" t="s">
        <v>28</v>
      </c>
      <c r="E9" s="35">
        <v>4000</v>
      </c>
      <c r="F9" s="32">
        <v>19786.64</v>
      </c>
      <c r="G9" s="33">
        <v>2.84085340696033</v>
      </c>
      <c r="H9" s="34">
        <v>6.1497000000000003E-2</v>
      </c>
      <c r="I9" s="55"/>
    </row>
    <row r="10" spans="1:10" x14ac:dyDescent="0.2">
      <c r="B10" s="30" t="s">
        <v>110</v>
      </c>
      <c r="C10" s="30" t="s">
        <v>111</v>
      </c>
      <c r="D10" s="30" t="s">
        <v>28</v>
      </c>
      <c r="E10" s="35">
        <v>4000</v>
      </c>
      <c r="F10" s="32">
        <v>19778.18</v>
      </c>
      <c r="G10" s="33">
        <v>2.8396387682029198</v>
      </c>
      <c r="H10" s="34">
        <v>6.2026999999999999E-2</v>
      </c>
      <c r="I10" s="55"/>
    </row>
    <row r="11" spans="1:10" x14ac:dyDescent="0.2">
      <c r="B11" s="30" t="s">
        <v>112</v>
      </c>
      <c r="C11" s="30" t="s">
        <v>113</v>
      </c>
      <c r="D11" s="30" t="s">
        <v>28</v>
      </c>
      <c r="E11" s="35">
        <v>3000</v>
      </c>
      <c r="F11" s="32">
        <v>14823.674999999999</v>
      </c>
      <c r="G11" s="33">
        <v>2.1282990759129699</v>
      </c>
      <c r="H11" s="34">
        <v>6.2025999999999998E-2</v>
      </c>
      <c r="I11" s="55"/>
    </row>
    <row r="12" spans="1:10" x14ac:dyDescent="0.2">
      <c r="B12" s="30" t="s">
        <v>114</v>
      </c>
      <c r="C12" s="30" t="s">
        <v>115</v>
      </c>
      <c r="D12" s="30" t="s">
        <v>28</v>
      </c>
      <c r="E12" s="35">
        <v>3000</v>
      </c>
      <c r="F12" s="32">
        <v>14804.22</v>
      </c>
      <c r="G12" s="33">
        <v>2.1255058374939</v>
      </c>
      <c r="H12" s="34">
        <v>6.1101000000000003E-2</v>
      </c>
      <c r="I12" s="55"/>
    </row>
    <row r="13" spans="1:10" x14ac:dyDescent="0.2">
      <c r="B13" s="30" t="s">
        <v>116</v>
      </c>
      <c r="C13" s="30" t="s">
        <v>117</v>
      </c>
      <c r="D13" s="30" t="s">
        <v>28</v>
      </c>
      <c r="E13" s="35">
        <v>3000</v>
      </c>
      <c r="F13" s="32">
        <v>14786.415000000001</v>
      </c>
      <c r="G13" s="33">
        <v>2.1229494967048099</v>
      </c>
      <c r="H13" s="34">
        <v>6.0601000000000002E-2</v>
      </c>
      <c r="I13" s="55"/>
    </row>
    <row r="14" spans="1:10" x14ac:dyDescent="0.2">
      <c r="B14" s="30" t="s">
        <v>251</v>
      </c>
      <c r="C14" s="30" t="s">
        <v>47</v>
      </c>
      <c r="D14" s="30" t="s">
        <v>28</v>
      </c>
      <c r="E14" s="35">
        <v>2500</v>
      </c>
      <c r="F14" s="32">
        <v>12500</v>
      </c>
      <c r="G14" s="33">
        <v>1.79467901508311</v>
      </c>
      <c r="H14" s="34">
        <v>5.2614000000000001E-2</v>
      </c>
      <c r="I14" s="55"/>
    </row>
    <row r="15" spans="1:10" x14ac:dyDescent="0.2">
      <c r="B15" s="30" t="s">
        <v>118</v>
      </c>
      <c r="C15" s="30" t="s">
        <v>119</v>
      </c>
      <c r="D15" s="30" t="s">
        <v>28</v>
      </c>
      <c r="E15" s="35">
        <v>2500</v>
      </c>
      <c r="F15" s="32">
        <v>12397.075000000001</v>
      </c>
      <c r="G15" s="33">
        <v>1.7799016280729201</v>
      </c>
      <c r="H15" s="34">
        <v>6.1848E-2</v>
      </c>
      <c r="I15" s="55"/>
    </row>
    <row r="16" spans="1:10" x14ac:dyDescent="0.2">
      <c r="B16" s="30" t="s">
        <v>253</v>
      </c>
      <c r="C16" s="30" t="s">
        <v>120</v>
      </c>
      <c r="D16" s="30" t="s">
        <v>28</v>
      </c>
      <c r="E16" s="35">
        <v>2000</v>
      </c>
      <c r="F16" s="32">
        <v>10000</v>
      </c>
      <c r="G16" s="33">
        <v>1.4357432120664899</v>
      </c>
      <c r="H16" s="34">
        <v>5.2567999999999997E-2</v>
      </c>
      <c r="I16" s="55"/>
    </row>
    <row r="17" spans="2:9" x14ac:dyDescent="0.2">
      <c r="B17" s="30" t="s">
        <v>121</v>
      </c>
      <c r="C17" s="30" t="s">
        <v>122</v>
      </c>
      <c r="D17" s="30" t="s">
        <v>28</v>
      </c>
      <c r="E17" s="35">
        <v>2000</v>
      </c>
      <c r="F17" s="32">
        <v>9912.16</v>
      </c>
      <c r="G17" s="33">
        <v>1.4231316436917001</v>
      </c>
      <c r="H17" s="34">
        <v>6.2203000000000001E-2</v>
      </c>
      <c r="I17" s="55"/>
    </row>
    <row r="18" spans="2:9" x14ac:dyDescent="0.2">
      <c r="B18" s="30" t="s">
        <v>123</v>
      </c>
      <c r="C18" s="30" t="s">
        <v>124</v>
      </c>
      <c r="D18" s="30" t="s">
        <v>28</v>
      </c>
      <c r="E18" s="35">
        <v>2000</v>
      </c>
      <c r="F18" s="32">
        <v>9902.52</v>
      </c>
      <c r="G18" s="33">
        <v>1.4217475872352701</v>
      </c>
      <c r="H18" s="34">
        <v>6.1948999999999997E-2</v>
      </c>
      <c r="I18" s="55"/>
    </row>
    <row r="19" spans="2:9" x14ac:dyDescent="0.2">
      <c r="B19" s="30" t="s">
        <v>125</v>
      </c>
      <c r="C19" s="30" t="s">
        <v>126</v>
      </c>
      <c r="D19" s="30" t="s">
        <v>28</v>
      </c>
      <c r="E19" s="35">
        <v>2000</v>
      </c>
      <c r="F19" s="32">
        <v>9895.64</v>
      </c>
      <c r="G19" s="33">
        <v>1.4207597959053599</v>
      </c>
      <c r="H19" s="34">
        <v>6.1100000000000002E-2</v>
      </c>
      <c r="I19" s="55"/>
    </row>
    <row r="20" spans="2:9" x14ac:dyDescent="0.2">
      <c r="B20" s="30" t="s">
        <v>127</v>
      </c>
      <c r="C20" s="30" t="s">
        <v>128</v>
      </c>
      <c r="D20" s="30" t="s">
        <v>28</v>
      </c>
      <c r="E20" s="35">
        <v>2000</v>
      </c>
      <c r="F20" s="32">
        <v>9893.49</v>
      </c>
      <c r="G20" s="33">
        <v>1.42045111111477</v>
      </c>
      <c r="H20" s="34">
        <v>6.1400999999999997E-2</v>
      </c>
      <c r="I20" s="55"/>
    </row>
    <row r="21" spans="2:9" x14ac:dyDescent="0.2">
      <c r="B21" s="30" t="s">
        <v>254</v>
      </c>
      <c r="C21" s="30" t="s">
        <v>129</v>
      </c>
      <c r="D21" s="30" t="s">
        <v>28</v>
      </c>
      <c r="E21" s="35">
        <v>2000</v>
      </c>
      <c r="F21" s="32">
        <v>9868.7099999999991</v>
      </c>
      <c r="G21" s="33">
        <v>1.4168933394352701</v>
      </c>
      <c r="H21" s="34">
        <v>6.0698000000000002E-2</v>
      </c>
      <c r="I21" s="55"/>
    </row>
    <row r="22" spans="2:9" x14ac:dyDescent="0.2">
      <c r="B22" s="30" t="s">
        <v>130</v>
      </c>
      <c r="C22" s="30" t="s">
        <v>131</v>
      </c>
      <c r="D22" s="30" t="s">
        <v>28</v>
      </c>
      <c r="E22" s="35">
        <v>2000</v>
      </c>
      <c r="F22" s="32">
        <v>9857.84</v>
      </c>
      <c r="G22" s="33">
        <v>1.4153326865637501</v>
      </c>
      <c r="H22" s="34">
        <v>6.0502E-2</v>
      </c>
      <c r="I22" s="55"/>
    </row>
    <row r="23" spans="2:9" x14ac:dyDescent="0.2">
      <c r="B23" s="30" t="s">
        <v>132</v>
      </c>
      <c r="C23" s="30" t="s">
        <v>133</v>
      </c>
      <c r="D23" s="30" t="s">
        <v>28</v>
      </c>
      <c r="E23" s="35">
        <v>1500</v>
      </c>
      <c r="F23" s="32">
        <v>7420.8450000000003</v>
      </c>
      <c r="G23" s="33">
        <v>1.06544278365476</v>
      </c>
      <c r="H23" s="34">
        <v>6.1797999999999999E-2</v>
      </c>
      <c r="I23" s="55"/>
    </row>
    <row r="24" spans="2:9" x14ac:dyDescent="0.2">
      <c r="B24" s="30" t="s">
        <v>51</v>
      </c>
      <c r="C24" s="30" t="s">
        <v>52</v>
      </c>
      <c r="D24" s="30" t="s">
        <v>28</v>
      </c>
      <c r="E24" s="35">
        <v>1500</v>
      </c>
      <c r="F24" s="32">
        <v>7398.0524999999998</v>
      </c>
      <c r="G24" s="33">
        <v>1.0621703659386501</v>
      </c>
      <c r="H24" s="34">
        <v>6.0600000000000001E-2</v>
      </c>
      <c r="I24" s="55"/>
    </row>
    <row r="25" spans="2:9" x14ac:dyDescent="0.2">
      <c r="B25" s="30" t="s">
        <v>134</v>
      </c>
      <c r="C25" s="30" t="s">
        <v>135</v>
      </c>
      <c r="D25" s="30" t="s">
        <v>28</v>
      </c>
      <c r="E25" s="35">
        <v>1400</v>
      </c>
      <c r="F25" s="32">
        <v>6925.5619999999999</v>
      </c>
      <c r="G25" s="33">
        <v>0.99433286312456304</v>
      </c>
      <c r="H25" s="34">
        <v>6.1298999999999999E-2</v>
      </c>
      <c r="I25" s="55"/>
    </row>
    <row r="26" spans="2:9" x14ac:dyDescent="0.2">
      <c r="B26" s="30" t="s">
        <v>255</v>
      </c>
      <c r="C26" s="30" t="s">
        <v>136</v>
      </c>
      <c r="D26" s="30" t="s">
        <v>28</v>
      </c>
      <c r="E26" s="35">
        <v>1000</v>
      </c>
      <c r="F26" s="32">
        <v>4999.2449999999999</v>
      </c>
      <c r="G26" s="33">
        <v>0.71776320742073396</v>
      </c>
      <c r="H26" s="34">
        <v>5.5122999999999998E-2</v>
      </c>
      <c r="I26" s="55"/>
    </row>
    <row r="27" spans="2:9" x14ac:dyDescent="0.2">
      <c r="B27" s="30" t="s">
        <v>137</v>
      </c>
      <c r="C27" s="30" t="s">
        <v>138</v>
      </c>
      <c r="D27" s="30" t="s">
        <v>28</v>
      </c>
      <c r="E27" s="35">
        <v>1000</v>
      </c>
      <c r="F27" s="32">
        <v>4994.6350000000002</v>
      </c>
      <c r="G27" s="33">
        <v>0.71710132979997199</v>
      </c>
      <c r="H27" s="34">
        <v>5.6009000000000003E-2</v>
      </c>
      <c r="I27" s="55"/>
    </row>
    <row r="28" spans="2:9" x14ac:dyDescent="0.2">
      <c r="B28" s="30" t="s">
        <v>139</v>
      </c>
      <c r="C28" s="30" t="s">
        <v>140</v>
      </c>
      <c r="D28" s="30" t="s">
        <v>28</v>
      </c>
      <c r="E28" s="35">
        <v>1000</v>
      </c>
      <c r="F28" s="32">
        <v>4970.3549999999996</v>
      </c>
      <c r="G28" s="33">
        <v>0.71361534528107395</v>
      </c>
      <c r="H28" s="34">
        <v>6.2199999999999998E-2</v>
      </c>
      <c r="I28" s="55"/>
    </row>
    <row r="29" spans="2:9" x14ac:dyDescent="0.2">
      <c r="B29" s="30" t="s">
        <v>141</v>
      </c>
      <c r="C29" s="30" t="s">
        <v>142</v>
      </c>
      <c r="D29" s="30" t="s">
        <v>28</v>
      </c>
      <c r="E29" s="35">
        <v>1000</v>
      </c>
      <c r="F29" s="32">
        <v>4969.6350000000002</v>
      </c>
      <c r="G29" s="33">
        <v>0.71351197176980496</v>
      </c>
      <c r="H29" s="34">
        <v>6.1949999999999998E-2</v>
      </c>
      <c r="I29" s="55"/>
    </row>
    <row r="30" spans="2:9" x14ac:dyDescent="0.2">
      <c r="B30" s="30" t="s">
        <v>143</v>
      </c>
      <c r="C30" s="30" t="s">
        <v>144</v>
      </c>
      <c r="D30" s="30" t="s">
        <v>26</v>
      </c>
      <c r="E30" s="35">
        <v>1000</v>
      </c>
      <c r="F30" s="32">
        <v>4964.6099999999997</v>
      </c>
      <c r="G30" s="33">
        <v>0.71279051080574196</v>
      </c>
      <c r="H30" s="34">
        <v>6.1949999999999998E-2</v>
      </c>
      <c r="I30" s="55"/>
    </row>
    <row r="31" spans="2:9" x14ac:dyDescent="0.2">
      <c r="B31" s="30" t="s">
        <v>145</v>
      </c>
      <c r="C31" s="30" t="s">
        <v>146</v>
      </c>
      <c r="D31" s="30" t="s">
        <v>30</v>
      </c>
      <c r="E31" s="35">
        <v>1000</v>
      </c>
      <c r="F31" s="32">
        <v>4956.29</v>
      </c>
      <c r="G31" s="33">
        <v>0.71159597245330297</v>
      </c>
      <c r="H31" s="34">
        <v>6.1903E-2</v>
      </c>
      <c r="I31" s="55"/>
    </row>
    <row r="32" spans="2:9" x14ac:dyDescent="0.2">
      <c r="B32" s="30" t="s">
        <v>147</v>
      </c>
      <c r="C32" s="30" t="s">
        <v>148</v>
      </c>
      <c r="D32" s="30" t="s">
        <v>28</v>
      </c>
      <c r="E32" s="35">
        <v>1000</v>
      </c>
      <c r="F32" s="32">
        <v>4940.415</v>
      </c>
      <c r="G32" s="33">
        <v>0.70931673010414698</v>
      </c>
      <c r="H32" s="34">
        <v>6.2002000000000002E-2</v>
      </c>
      <c r="I32" s="55"/>
    </row>
    <row r="33" spans="2:9" x14ac:dyDescent="0.2">
      <c r="B33" s="30" t="s">
        <v>256</v>
      </c>
      <c r="C33" s="30" t="s">
        <v>149</v>
      </c>
      <c r="D33" s="30" t="s">
        <v>28</v>
      </c>
      <c r="E33" s="35">
        <v>1000</v>
      </c>
      <c r="F33" s="32">
        <v>4939.1499999999996</v>
      </c>
      <c r="G33" s="33">
        <v>0.70913510858782103</v>
      </c>
      <c r="H33" s="34">
        <v>6.1600000000000002E-2</v>
      </c>
      <c r="I33" s="55"/>
    </row>
    <row r="34" spans="2:9" x14ac:dyDescent="0.2">
      <c r="B34" s="30" t="s">
        <v>257</v>
      </c>
      <c r="C34" s="30" t="s">
        <v>150</v>
      </c>
      <c r="D34" s="30" t="s">
        <v>28</v>
      </c>
      <c r="E34" s="35">
        <v>1000</v>
      </c>
      <c r="F34" s="32">
        <v>4935.375</v>
      </c>
      <c r="G34" s="33">
        <v>0.70859311552526605</v>
      </c>
      <c r="H34" s="34">
        <v>6.0498999999999997E-2</v>
      </c>
      <c r="I34" s="55"/>
    </row>
    <row r="35" spans="2:9" x14ac:dyDescent="0.2">
      <c r="B35" s="30" t="s">
        <v>151</v>
      </c>
      <c r="C35" s="30" t="s">
        <v>152</v>
      </c>
      <c r="D35" s="30" t="s">
        <v>26</v>
      </c>
      <c r="E35" s="35">
        <v>500</v>
      </c>
      <c r="F35" s="32">
        <v>2479.38</v>
      </c>
      <c r="G35" s="33">
        <v>0.35597530051334197</v>
      </c>
      <c r="H35" s="34">
        <v>6.1949999999999998E-2</v>
      </c>
      <c r="I35" s="55"/>
    </row>
    <row r="36" spans="2:9" x14ac:dyDescent="0.2">
      <c r="B36" s="30" t="s">
        <v>153</v>
      </c>
      <c r="C36" s="30" t="s">
        <v>154</v>
      </c>
      <c r="D36" s="30" t="s">
        <v>28</v>
      </c>
      <c r="E36" s="35">
        <v>500</v>
      </c>
      <c r="F36" s="32">
        <v>2478.8775000000001</v>
      </c>
      <c r="G36" s="33">
        <v>0.35590315441693499</v>
      </c>
      <c r="H36" s="34">
        <v>6.2203000000000001E-2</v>
      </c>
      <c r="I36" s="55"/>
    </row>
    <row r="37" spans="2:9" x14ac:dyDescent="0.2">
      <c r="B37" s="30" t="s">
        <v>155</v>
      </c>
      <c r="C37" s="30" t="s">
        <v>156</v>
      </c>
      <c r="D37" s="30" t="s">
        <v>30</v>
      </c>
      <c r="E37" s="35">
        <v>500</v>
      </c>
      <c r="F37" s="32">
        <v>2476.8975</v>
      </c>
      <c r="G37" s="33">
        <v>0.35561887726094599</v>
      </c>
      <c r="H37" s="34">
        <v>6.1901999999999999E-2</v>
      </c>
      <c r="I37" s="55"/>
    </row>
    <row r="38" spans="2:9" x14ac:dyDescent="0.2">
      <c r="B38" s="30" t="s">
        <v>157</v>
      </c>
      <c r="C38" s="30" t="s">
        <v>158</v>
      </c>
      <c r="D38" s="30" t="s">
        <v>28</v>
      </c>
      <c r="E38" s="35">
        <v>500</v>
      </c>
      <c r="F38" s="32">
        <v>2471.4549999999999</v>
      </c>
      <c r="G38" s="33">
        <v>0.35483747401777899</v>
      </c>
      <c r="H38" s="34">
        <v>6.1100000000000002E-2</v>
      </c>
      <c r="I38" s="55"/>
    </row>
    <row r="39" spans="2:9" x14ac:dyDescent="0.2">
      <c r="B39" s="30" t="s">
        <v>258</v>
      </c>
      <c r="C39" s="30" t="s">
        <v>159</v>
      </c>
      <c r="D39" s="30" t="s">
        <v>28</v>
      </c>
      <c r="E39" s="35">
        <v>500</v>
      </c>
      <c r="F39" s="32">
        <v>2469.4775</v>
      </c>
      <c r="G39" s="33">
        <v>0.35455355579759301</v>
      </c>
      <c r="H39" s="34">
        <v>6.1800000000000001E-2</v>
      </c>
      <c r="I39" s="55"/>
    </row>
    <row r="40" spans="2:9" x14ac:dyDescent="0.2">
      <c r="B40" s="30" t="s">
        <v>160</v>
      </c>
      <c r="C40" s="30" t="s">
        <v>161</v>
      </c>
      <c r="D40" s="30" t="s">
        <v>28</v>
      </c>
      <c r="E40" s="35">
        <v>200</v>
      </c>
      <c r="F40" s="32">
        <v>998.46299999999997</v>
      </c>
      <c r="G40" s="33">
        <v>0.14335364747495399</v>
      </c>
      <c r="H40" s="34">
        <v>5.6204999999999998E-2</v>
      </c>
      <c r="I40" s="55"/>
    </row>
    <row r="41" spans="2:9" x14ac:dyDescent="0.2">
      <c r="B41" s="29" t="s">
        <v>14</v>
      </c>
      <c r="C41" s="29"/>
      <c r="D41" s="29"/>
      <c r="E41" s="36"/>
      <c r="F41" s="37">
        <f>SUM(F6:F40)</f>
        <v>313839.92199999996</v>
      </c>
      <c r="G41" s="38">
        <f>SUM(G6:G40)</f>
        <v>45.059353768697676</v>
      </c>
      <c r="H41" s="39"/>
      <c r="I41" s="29"/>
    </row>
    <row r="42" spans="2:9" x14ac:dyDescent="0.2">
      <c r="B42" s="29" t="s">
        <v>55</v>
      </c>
      <c r="C42" s="30"/>
      <c r="D42" s="30"/>
      <c r="E42" s="31"/>
      <c r="F42" s="32"/>
      <c r="G42" s="33"/>
      <c r="H42" s="34"/>
      <c r="I42" s="30"/>
    </row>
    <row r="43" spans="2:9" x14ac:dyDescent="0.2">
      <c r="B43" s="30" t="s">
        <v>162</v>
      </c>
      <c r="C43" s="30" t="s">
        <v>163</v>
      </c>
      <c r="D43" s="30" t="s">
        <v>28</v>
      </c>
      <c r="E43" s="35">
        <v>4000</v>
      </c>
      <c r="F43" s="32">
        <v>19806.060000000001</v>
      </c>
      <c r="G43" s="33">
        <v>2.8436416202781598</v>
      </c>
      <c r="H43" s="34">
        <v>6.2702999999999995E-2</v>
      </c>
      <c r="I43" s="55"/>
    </row>
    <row r="44" spans="2:9" x14ac:dyDescent="0.2">
      <c r="B44" s="30" t="s">
        <v>164</v>
      </c>
      <c r="C44" s="30" t="s">
        <v>165</v>
      </c>
      <c r="D44" s="30" t="s">
        <v>28</v>
      </c>
      <c r="E44" s="35">
        <v>3500</v>
      </c>
      <c r="F44" s="32">
        <v>17494.2775</v>
      </c>
      <c r="G44" s="33">
        <v>2.5117290170632498</v>
      </c>
      <c r="H44" s="34">
        <v>5.9788000000000001E-2</v>
      </c>
      <c r="I44" s="55"/>
    </row>
    <row r="45" spans="2:9" x14ac:dyDescent="0.2">
      <c r="B45" s="30" t="s">
        <v>166</v>
      </c>
      <c r="C45" s="30" t="s">
        <v>167</v>
      </c>
      <c r="D45" s="30" t="s">
        <v>24</v>
      </c>
      <c r="E45" s="35">
        <v>3000</v>
      </c>
      <c r="F45" s="32">
        <v>14776.56</v>
      </c>
      <c r="G45" s="33">
        <v>2.1215345717693199</v>
      </c>
      <c r="H45" s="34">
        <v>6.6499000000000003E-2</v>
      </c>
      <c r="I45" s="55"/>
    </row>
    <row r="46" spans="2:9" x14ac:dyDescent="0.2">
      <c r="B46" s="30" t="s">
        <v>168</v>
      </c>
      <c r="C46" s="30" t="s">
        <v>169</v>
      </c>
      <c r="D46" s="30" t="s">
        <v>28</v>
      </c>
      <c r="E46" s="35">
        <v>2600</v>
      </c>
      <c r="F46" s="32">
        <v>12971.244000000001</v>
      </c>
      <c r="G46" s="33">
        <v>1.8623375525058199</v>
      </c>
      <c r="H46" s="34">
        <v>6.2258000000000001E-2</v>
      </c>
      <c r="I46" s="55"/>
    </row>
    <row r="47" spans="2:9" x14ac:dyDescent="0.2">
      <c r="B47" s="30" t="s">
        <v>170</v>
      </c>
      <c r="C47" s="30" t="s">
        <v>171</v>
      </c>
      <c r="D47" s="30" t="s">
        <v>28</v>
      </c>
      <c r="E47" s="35">
        <v>2500</v>
      </c>
      <c r="F47" s="32">
        <v>12497.95</v>
      </c>
      <c r="G47" s="33">
        <v>1.7943846877246401</v>
      </c>
      <c r="H47" s="34">
        <v>6.0052000000000001E-2</v>
      </c>
      <c r="I47" s="55"/>
    </row>
    <row r="48" spans="2:9" x14ac:dyDescent="0.2">
      <c r="B48" s="30" t="s">
        <v>172</v>
      </c>
      <c r="C48" s="30" t="s">
        <v>173</v>
      </c>
      <c r="D48" s="30" t="s">
        <v>28</v>
      </c>
      <c r="E48" s="35">
        <v>2500</v>
      </c>
      <c r="F48" s="32">
        <v>12470.25</v>
      </c>
      <c r="G48" s="33">
        <v>1.7904076790272201</v>
      </c>
      <c r="H48" s="34">
        <v>6.2211000000000002E-2</v>
      </c>
      <c r="I48" s="55"/>
    </row>
    <row r="49" spans="2:9" x14ac:dyDescent="0.2">
      <c r="B49" s="30" t="s">
        <v>259</v>
      </c>
      <c r="C49" s="30" t="s">
        <v>174</v>
      </c>
      <c r="D49" s="30" t="s">
        <v>28</v>
      </c>
      <c r="E49" s="35">
        <v>2500</v>
      </c>
      <c r="F49" s="32">
        <v>12325.775</v>
      </c>
      <c r="G49" s="33">
        <v>1.7696647789708799</v>
      </c>
      <c r="H49" s="34">
        <v>6.0697000000000001E-2</v>
      </c>
      <c r="I49" s="55"/>
    </row>
    <row r="50" spans="2:9" x14ac:dyDescent="0.2">
      <c r="B50" s="30" t="s">
        <v>175</v>
      </c>
      <c r="C50" s="30" t="s">
        <v>176</v>
      </c>
      <c r="D50" s="30" t="s">
        <v>28</v>
      </c>
      <c r="E50" s="35">
        <v>2000</v>
      </c>
      <c r="F50" s="32">
        <v>9905.4500000000007</v>
      </c>
      <c r="G50" s="33">
        <v>1.4221682599964001</v>
      </c>
      <c r="H50" s="34">
        <v>6.7000000000000004E-2</v>
      </c>
      <c r="I50" s="55"/>
    </row>
    <row r="51" spans="2:9" x14ac:dyDescent="0.2">
      <c r="B51" s="30" t="s">
        <v>177</v>
      </c>
      <c r="C51" s="30" t="s">
        <v>178</v>
      </c>
      <c r="D51" s="30" t="s">
        <v>26</v>
      </c>
      <c r="E51" s="35">
        <v>2000</v>
      </c>
      <c r="F51" s="32">
        <v>9897.41</v>
      </c>
      <c r="G51" s="33">
        <v>1.4210139224539</v>
      </c>
      <c r="H51" s="34">
        <v>6.4128000000000004E-2</v>
      </c>
      <c r="I51" s="55"/>
    </row>
    <row r="52" spans="2:9" x14ac:dyDescent="0.2">
      <c r="B52" s="30" t="s">
        <v>179</v>
      </c>
      <c r="C52" s="30" t="s">
        <v>180</v>
      </c>
      <c r="D52" s="30" t="s">
        <v>28</v>
      </c>
      <c r="E52" s="35">
        <v>2000</v>
      </c>
      <c r="F52" s="32">
        <v>9892.5400000000009</v>
      </c>
      <c r="G52" s="33">
        <v>1.4203147155096201</v>
      </c>
      <c r="H52" s="34">
        <v>6.1952E-2</v>
      </c>
      <c r="I52" s="55"/>
    </row>
    <row r="53" spans="2:9" x14ac:dyDescent="0.2">
      <c r="B53" s="30" t="s">
        <v>181</v>
      </c>
      <c r="C53" s="30" t="s">
        <v>182</v>
      </c>
      <c r="D53" s="30" t="s">
        <v>28</v>
      </c>
      <c r="E53" s="35">
        <v>2000</v>
      </c>
      <c r="F53" s="32">
        <v>9890.01</v>
      </c>
      <c r="G53" s="33">
        <v>1.41995147247697</v>
      </c>
      <c r="H53" s="34">
        <v>6.8801000000000001E-2</v>
      </c>
      <c r="I53" s="55"/>
    </row>
    <row r="54" spans="2:9" x14ac:dyDescent="0.2">
      <c r="B54" s="30" t="s">
        <v>183</v>
      </c>
      <c r="C54" s="30" t="s">
        <v>184</v>
      </c>
      <c r="D54" s="30" t="s">
        <v>28</v>
      </c>
      <c r="E54" s="35">
        <v>2000</v>
      </c>
      <c r="F54" s="32">
        <v>9882.59</v>
      </c>
      <c r="G54" s="33">
        <v>1.4188861510136199</v>
      </c>
      <c r="H54" s="34">
        <v>6.1950999999999999E-2</v>
      </c>
      <c r="I54" s="55"/>
    </row>
    <row r="55" spans="2:9" x14ac:dyDescent="0.2">
      <c r="B55" s="30" t="s">
        <v>185</v>
      </c>
      <c r="C55" s="30" t="s">
        <v>186</v>
      </c>
      <c r="D55" s="30" t="s">
        <v>28</v>
      </c>
      <c r="E55" s="35">
        <v>2000</v>
      </c>
      <c r="F55" s="32">
        <v>9863.43</v>
      </c>
      <c r="G55" s="33">
        <v>1.4161352670192999</v>
      </c>
      <c r="H55" s="34">
        <v>6.6498000000000002E-2</v>
      </c>
      <c r="I55" s="55"/>
    </row>
    <row r="56" spans="2:9" x14ac:dyDescent="0.2">
      <c r="B56" s="30" t="s">
        <v>187</v>
      </c>
      <c r="C56" s="30" t="s">
        <v>188</v>
      </c>
      <c r="D56" s="30" t="s">
        <v>28</v>
      </c>
      <c r="E56" s="35">
        <v>2000</v>
      </c>
      <c r="F56" s="32">
        <v>9849.7099999999991</v>
      </c>
      <c r="G56" s="33">
        <v>1.4141654273323401</v>
      </c>
      <c r="H56" s="34">
        <v>6.6300999999999999E-2</v>
      </c>
      <c r="I56" s="55"/>
    </row>
    <row r="57" spans="2:9" x14ac:dyDescent="0.2">
      <c r="B57" s="30" t="s">
        <v>72</v>
      </c>
      <c r="C57" s="30" t="s">
        <v>73</v>
      </c>
      <c r="D57" s="30" t="s">
        <v>28</v>
      </c>
      <c r="E57" s="35">
        <v>2000</v>
      </c>
      <c r="F57" s="32">
        <v>9846.19</v>
      </c>
      <c r="G57" s="33">
        <v>1.4136600457216999</v>
      </c>
      <c r="H57" s="34">
        <v>6.6299999999999998E-2</v>
      </c>
      <c r="I57" s="55"/>
    </row>
    <row r="58" spans="2:9" x14ac:dyDescent="0.2">
      <c r="B58" s="30" t="s">
        <v>74</v>
      </c>
      <c r="C58" s="30" t="s">
        <v>75</v>
      </c>
      <c r="D58" s="30" t="s">
        <v>28</v>
      </c>
      <c r="E58" s="35">
        <v>2000</v>
      </c>
      <c r="F58" s="32">
        <v>9845.73</v>
      </c>
      <c r="G58" s="33">
        <v>1.4135940015339401</v>
      </c>
      <c r="H58" s="34">
        <v>6.6501000000000005E-2</v>
      </c>
      <c r="I58" s="55"/>
    </row>
    <row r="59" spans="2:9" x14ac:dyDescent="0.2">
      <c r="B59" s="30" t="s">
        <v>260</v>
      </c>
      <c r="C59" s="30" t="s">
        <v>189</v>
      </c>
      <c r="D59" s="30" t="s">
        <v>28</v>
      </c>
      <c r="E59" s="35">
        <v>1200</v>
      </c>
      <c r="F59" s="32">
        <v>6000</v>
      </c>
      <c r="G59" s="33">
        <v>0.86144592723989399</v>
      </c>
      <c r="H59" s="34">
        <v>5.3061999999999998E-2</v>
      </c>
      <c r="I59" s="55"/>
    </row>
    <row r="60" spans="2:9" x14ac:dyDescent="0.2">
      <c r="B60" s="30" t="s">
        <v>190</v>
      </c>
      <c r="C60" s="30" t="s">
        <v>191</v>
      </c>
      <c r="D60" s="30" t="s">
        <v>28</v>
      </c>
      <c r="E60" s="35">
        <v>1000</v>
      </c>
      <c r="F60" s="32">
        <v>4934.1949999999997</v>
      </c>
      <c r="G60" s="33">
        <v>0.70842369782624204</v>
      </c>
      <c r="H60" s="34">
        <v>6.0850000000000001E-2</v>
      </c>
      <c r="I60" s="55"/>
    </row>
    <row r="61" spans="2:9" x14ac:dyDescent="0.2">
      <c r="B61" s="30" t="s">
        <v>192</v>
      </c>
      <c r="C61" s="30" t="s">
        <v>193</v>
      </c>
      <c r="D61" s="30" t="s">
        <v>28</v>
      </c>
      <c r="E61" s="35">
        <v>1000</v>
      </c>
      <c r="F61" s="32">
        <v>4933.9849999999997</v>
      </c>
      <c r="G61" s="33">
        <v>0.708393547218788</v>
      </c>
      <c r="H61" s="34">
        <v>6.6901000000000002E-2</v>
      </c>
      <c r="I61" s="55"/>
    </row>
    <row r="62" spans="2:9" x14ac:dyDescent="0.2">
      <c r="B62" s="30" t="s">
        <v>194</v>
      </c>
      <c r="C62" s="30" t="s">
        <v>195</v>
      </c>
      <c r="D62" s="30" t="s">
        <v>26</v>
      </c>
      <c r="E62" s="35">
        <v>1000</v>
      </c>
      <c r="F62" s="32">
        <v>4928.3850000000002</v>
      </c>
      <c r="G62" s="33">
        <v>0.70758953102003097</v>
      </c>
      <c r="H62" s="34">
        <v>6.6297999999999996E-2</v>
      </c>
      <c r="I62" s="55"/>
    </row>
    <row r="63" spans="2:9" x14ac:dyDescent="0.2">
      <c r="B63" s="30" t="s">
        <v>66</v>
      </c>
      <c r="C63" s="30" t="s">
        <v>67</v>
      </c>
      <c r="D63" s="30" t="s">
        <v>28</v>
      </c>
      <c r="E63" s="35">
        <v>1000</v>
      </c>
      <c r="F63" s="32">
        <v>4928.17</v>
      </c>
      <c r="G63" s="33">
        <v>0.70755866254097199</v>
      </c>
      <c r="H63" s="34">
        <v>6.6500000000000004E-2</v>
      </c>
      <c r="I63" s="55"/>
    </row>
    <row r="64" spans="2:9" x14ac:dyDescent="0.2">
      <c r="B64" s="30" t="s">
        <v>196</v>
      </c>
      <c r="C64" s="30" t="s">
        <v>197</v>
      </c>
      <c r="D64" s="30" t="s">
        <v>26</v>
      </c>
      <c r="E64" s="35">
        <v>500</v>
      </c>
      <c r="F64" s="32">
        <v>2476.625</v>
      </c>
      <c r="G64" s="33">
        <v>0.35557975325841701</v>
      </c>
      <c r="H64" s="34">
        <v>6.6249000000000002E-2</v>
      </c>
      <c r="I64" s="55"/>
    </row>
    <row r="65" spans="2:9" x14ac:dyDescent="0.2">
      <c r="B65" s="30" t="s">
        <v>198</v>
      </c>
      <c r="C65" s="30" t="s">
        <v>199</v>
      </c>
      <c r="D65" s="30" t="s">
        <v>28</v>
      </c>
      <c r="E65" s="35">
        <v>500</v>
      </c>
      <c r="F65" s="32">
        <v>2467.0425</v>
      </c>
      <c r="G65" s="33">
        <v>0.35420395232545399</v>
      </c>
      <c r="H65" s="34">
        <v>6.6797999999999996E-2</v>
      </c>
      <c r="I65" s="55"/>
    </row>
    <row r="66" spans="2:9" x14ac:dyDescent="0.2">
      <c r="B66" s="30" t="s">
        <v>56</v>
      </c>
      <c r="C66" s="30" t="s">
        <v>57</v>
      </c>
      <c r="D66" s="30" t="s">
        <v>24</v>
      </c>
      <c r="E66" s="35">
        <v>500</v>
      </c>
      <c r="F66" s="32">
        <v>2465.67</v>
      </c>
      <c r="G66" s="33">
        <v>0.354006896569598</v>
      </c>
      <c r="H66" s="34">
        <v>6.0499999999999998E-2</v>
      </c>
      <c r="I66" s="55"/>
    </row>
    <row r="67" spans="2:9" x14ac:dyDescent="0.2">
      <c r="B67" s="29" t="s">
        <v>14</v>
      </c>
      <c r="C67" s="29"/>
      <c r="D67" s="29"/>
      <c r="E67" s="36"/>
      <c r="F67" s="37">
        <f>SUM(F42:F66)</f>
        <v>224349.24900000004</v>
      </c>
      <c r="G67" s="38">
        <f>SUM(G42:G66)</f>
        <v>32.210791138396473</v>
      </c>
      <c r="H67" s="39"/>
      <c r="I67" s="29"/>
    </row>
    <row r="68" spans="2:9" x14ac:dyDescent="0.2">
      <c r="B68" s="29" t="s">
        <v>76</v>
      </c>
      <c r="C68" s="30"/>
      <c r="D68" s="30"/>
      <c r="E68" s="31"/>
      <c r="F68" s="32"/>
      <c r="G68" s="33"/>
      <c r="H68" s="34"/>
      <c r="I68" s="30"/>
    </row>
    <row r="69" spans="2:9" x14ac:dyDescent="0.2">
      <c r="B69" s="30" t="s">
        <v>200</v>
      </c>
      <c r="C69" s="30" t="s">
        <v>201</v>
      </c>
      <c r="D69" s="30" t="s">
        <v>90</v>
      </c>
      <c r="E69" s="35">
        <v>59000000</v>
      </c>
      <c r="F69" s="32">
        <v>58685.883999999998</v>
      </c>
      <c r="G69" s="33">
        <v>8.4257859597121492</v>
      </c>
      <c r="H69" s="34">
        <v>5.2802000000000002E-2</v>
      </c>
      <c r="I69" s="55"/>
    </row>
    <row r="70" spans="2:9" x14ac:dyDescent="0.2">
      <c r="B70" s="30" t="s">
        <v>202</v>
      </c>
      <c r="C70" s="30" t="s">
        <v>203</v>
      </c>
      <c r="D70" s="30" t="s">
        <v>90</v>
      </c>
      <c r="E70" s="35">
        <v>25000000</v>
      </c>
      <c r="F70" s="32">
        <v>24693.375</v>
      </c>
      <c r="G70" s="33">
        <v>3.54533455392624</v>
      </c>
      <c r="H70" s="34">
        <v>5.2700999999999998E-2</v>
      </c>
      <c r="I70" s="55"/>
    </row>
    <row r="71" spans="2:9" x14ac:dyDescent="0.2">
      <c r="B71" s="30" t="s">
        <v>204</v>
      </c>
      <c r="C71" s="30" t="s">
        <v>205</v>
      </c>
      <c r="D71" s="30" t="s">
        <v>90</v>
      </c>
      <c r="E71" s="35">
        <v>16500000</v>
      </c>
      <c r="F71" s="32">
        <v>16409.629499999999</v>
      </c>
      <c r="G71" s="33">
        <v>2.3560014167151002</v>
      </c>
      <c r="H71" s="34">
        <v>5.2898000000000001E-2</v>
      </c>
      <c r="I71" s="55"/>
    </row>
    <row r="72" spans="2:9" x14ac:dyDescent="0.2">
      <c r="B72" s="30" t="s">
        <v>206</v>
      </c>
      <c r="C72" s="30" t="s">
        <v>207</v>
      </c>
      <c r="D72" s="30" t="s">
        <v>90</v>
      </c>
      <c r="E72" s="35">
        <v>16000000</v>
      </c>
      <c r="F72" s="32">
        <v>15832.495999999999</v>
      </c>
      <c r="G72" s="33">
        <v>2.2731398662069902</v>
      </c>
      <c r="H72" s="34">
        <v>5.2899000000000002E-2</v>
      </c>
      <c r="I72" s="55"/>
    </row>
    <row r="73" spans="2:9" x14ac:dyDescent="0.2">
      <c r="B73" s="30" t="s">
        <v>208</v>
      </c>
      <c r="C73" s="30" t="s">
        <v>209</v>
      </c>
      <c r="D73" s="30" t="s">
        <v>90</v>
      </c>
      <c r="E73" s="35">
        <v>5500000</v>
      </c>
      <c r="F73" s="32">
        <v>5476.5479999999998</v>
      </c>
      <c r="G73" s="33">
        <v>0.78629166165563102</v>
      </c>
      <c r="H73" s="34">
        <v>5.2101000000000001E-2</v>
      </c>
      <c r="I73" s="55"/>
    </row>
    <row r="74" spans="2:9" x14ac:dyDescent="0.2">
      <c r="B74" s="30" t="s">
        <v>210</v>
      </c>
      <c r="C74" s="30" t="s">
        <v>211</v>
      </c>
      <c r="D74" s="30" t="s">
        <v>90</v>
      </c>
      <c r="E74" s="35">
        <v>5000000</v>
      </c>
      <c r="F74" s="32">
        <v>4993.5050000000001</v>
      </c>
      <c r="G74" s="33">
        <v>0.71693909081700802</v>
      </c>
      <c r="H74" s="34">
        <v>5.2770999999999998E-2</v>
      </c>
      <c r="I74" s="55"/>
    </row>
    <row r="75" spans="2:9" x14ac:dyDescent="0.2">
      <c r="B75" s="30" t="s">
        <v>212</v>
      </c>
      <c r="C75" s="30" t="s">
        <v>213</v>
      </c>
      <c r="D75" s="30" t="s">
        <v>90</v>
      </c>
      <c r="E75" s="35">
        <v>5000000</v>
      </c>
      <c r="F75" s="32">
        <v>4958.4750000000004</v>
      </c>
      <c r="G75" s="33">
        <v>0.71190968234513896</v>
      </c>
      <c r="H75" s="34">
        <v>5.2701999999999999E-2</v>
      </c>
      <c r="I75" s="55"/>
    </row>
    <row r="76" spans="2:9" x14ac:dyDescent="0.2">
      <c r="B76" s="30" t="s">
        <v>214</v>
      </c>
      <c r="C76" s="30" t="s">
        <v>215</v>
      </c>
      <c r="D76" s="30" t="s">
        <v>90</v>
      </c>
      <c r="E76" s="35">
        <v>500000</v>
      </c>
      <c r="F76" s="32">
        <v>495.84750000000003</v>
      </c>
      <c r="G76" s="33">
        <v>7.1190968234513902E-2</v>
      </c>
      <c r="H76" s="34">
        <v>5.2701999999999999E-2</v>
      </c>
      <c r="I76" s="55"/>
    </row>
    <row r="77" spans="2:9" x14ac:dyDescent="0.2">
      <c r="B77" s="30" t="s">
        <v>216</v>
      </c>
      <c r="C77" s="30" t="s">
        <v>217</v>
      </c>
      <c r="D77" s="30" t="s">
        <v>90</v>
      </c>
      <c r="E77" s="35">
        <v>500000</v>
      </c>
      <c r="F77" s="32">
        <v>495.84750000000003</v>
      </c>
      <c r="G77" s="33">
        <v>7.1190968234513902E-2</v>
      </c>
      <c r="H77" s="34">
        <v>5.2701999999999999E-2</v>
      </c>
      <c r="I77" s="55"/>
    </row>
    <row r="78" spans="2:9" x14ac:dyDescent="0.2">
      <c r="B78" s="29" t="s">
        <v>14</v>
      </c>
      <c r="C78" s="29"/>
      <c r="D78" s="29"/>
      <c r="E78" s="36"/>
      <c r="F78" s="56">
        <f>SUM(F68:F77)</f>
        <v>132041.60749999998</v>
      </c>
      <c r="G78" s="57">
        <f>SUM(G68:G77)</f>
        <v>18.957784167847286</v>
      </c>
      <c r="H78" s="39"/>
      <c r="I78" s="29"/>
    </row>
    <row r="79" spans="2:9" x14ac:dyDescent="0.2">
      <c r="B79" s="40" t="s">
        <v>15</v>
      </c>
      <c r="C79" s="40"/>
      <c r="D79" s="40"/>
      <c r="E79" s="41"/>
      <c r="F79" s="42">
        <f>+F41+F67+F78</f>
        <v>670230.77850000001</v>
      </c>
      <c r="G79" s="43">
        <f>+G41+G67+G78</f>
        <v>96.227929074941443</v>
      </c>
      <c r="H79" s="39"/>
      <c r="I79" s="29"/>
    </row>
    <row r="80" spans="2:9" x14ac:dyDescent="0.2">
      <c r="B80" s="29" t="s">
        <v>87</v>
      </c>
      <c r="C80" s="30"/>
      <c r="D80" s="30"/>
      <c r="E80" s="31"/>
      <c r="F80" s="32"/>
      <c r="G80" s="33"/>
      <c r="H80" s="34"/>
      <c r="I80" s="30"/>
    </row>
    <row r="81" spans="2:9" x14ac:dyDescent="0.2">
      <c r="B81" s="30" t="s">
        <v>218</v>
      </c>
      <c r="C81" s="30" t="s">
        <v>219</v>
      </c>
      <c r="D81" s="30" t="s">
        <v>90</v>
      </c>
      <c r="E81" s="35">
        <v>1522000</v>
      </c>
      <c r="F81" s="32">
        <v>1526.67254</v>
      </c>
      <c r="G81" s="33">
        <v>0.21919097363533099</v>
      </c>
      <c r="H81" s="34">
        <v>5.4151499999999998E-2</v>
      </c>
      <c r="I81" s="55"/>
    </row>
    <row r="82" spans="2:9" x14ac:dyDescent="0.2">
      <c r="B82" s="30" t="s">
        <v>220</v>
      </c>
      <c r="C82" s="30" t="s">
        <v>221</v>
      </c>
      <c r="D82" s="30" t="s">
        <v>90</v>
      </c>
      <c r="E82" s="35">
        <v>650000</v>
      </c>
      <c r="F82" s="32">
        <v>650.33669999999995</v>
      </c>
      <c r="G82" s="33">
        <v>9.3371650258272196E-2</v>
      </c>
      <c r="H82" s="34">
        <v>5.4670499999999997E-2</v>
      </c>
      <c r="I82" s="55"/>
    </row>
    <row r="83" spans="2:9" x14ac:dyDescent="0.2">
      <c r="B83" s="30" t="s">
        <v>222</v>
      </c>
      <c r="C83" s="30" t="s">
        <v>223</v>
      </c>
      <c r="D83" s="30" t="s">
        <v>90</v>
      </c>
      <c r="E83" s="35">
        <v>540000</v>
      </c>
      <c r="F83" s="32">
        <v>541.66319999999996</v>
      </c>
      <c r="G83" s="33">
        <v>7.7768926262621399E-2</v>
      </c>
      <c r="H83" s="34">
        <v>5.4342500000000002E-2</v>
      </c>
      <c r="I83" s="55"/>
    </row>
    <row r="84" spans="2:9" x14ac:dyDescent="0.2">
      <c r="B84" s="30" t="s">
        <v>224</v>
      </c>
      <c r="C84" s="30" t="s">
        <v>225</v>
      </c>
      <c r="D84" s="30" t="s">
        <v>90</v>
      </c>
      <c r="E84" s="35">
        <v>500000</v>
      </c>
      <c r="F84" s="32">
        <v>500.95100000000002</v>
      </c>
      <c r="G84" s="33">
        <v>7.1923699782792005E-2</v>
      </c>
      <c r="H84" s="34">
        <v>5.4342500000000002E-2</v>
      </c>
      <c r="I84" s="55"/>
    </row>
    <row r="85" spans="2:9" x14ac:dyDescent="0.2">
      <c r="B85" s="30" t="s">
        <v>226</v>
      </c>
      <c r="C85" s="30" t="s">
        <v>227</v>
      </c>
      <c r="D85" s="30" t="s">
        <v>90</v>
      </c>
      <c r="E85" s="35">
        <v>500000</v>
      </c>
      <c r="F85" s="32">
        <v>500.25900000000001</v>
      </c>
      <c r="G85" s="33">
        <v>7.1824346352517096E-2</v>
      </c>
      <c r="H85" s="34">
        <v>5.4670499999999997E-2</v>
      </c>
      <c r="I85" s="55"/>
    </row>
    <row r="86" spans="2:9" x14ac:dyDescent="0.2">
      <c r="B86" s="29" t="s">
        <v>15</v>
      </c>
      <c r="C86" s="29"/>
      <c r="D86" s="29"/>
      <c r="E86" s="36"/>
      <c r="F86" s="37">
        <f>SUM(F81:F85)</f>
        <v>3719.8824399999999</v>
      </c>
      <c r="G86" s="38">
        <f>SUM(G81:G85)</f>
        <v>0.53407959629153368</v>
      </c>
      <c r="H86" s="39"/>
      <c r="I86" s="29"/>
    </row>
    <row r="87" spans="2:9" x14ac:dyDescent="0.2">
      <c r="B87" s="29"/>
      <c r="C87" s="30"/>
      <c r="D87" s="30"/>
      <c r="E87" s="31"/>
      <c r="F87" s="32"/>
      <c r="G87" s="33"/>
      <c r="H87" s="34"/>
      <c r="I87" s="30"/>
    </row>
    <row r="88" spans="2:9" x14ac:dyDescent="0.2">
      <c r="B88" s="29" t="s">
        <v>16</v>
      </c>
      <c r="C88" s="29"/>
      <c r="D88" s="29"/>
      <c r="E88" s="36"/>
      <c r="F88" s="37">
        <v>137.0574225</v>
      </c>
      <c r="G88" s="38">
        <v>1.96779264017704E-2</v>
      </c>
      <c r="H88" s="44">
        <v>5.1400787500000003E-2</v>
      </c>
      <c r="I88" s="44"/>
    </row>
    <row r="89" spans="2:9" x14ac:dyDescent="0.2">
      <c r="B89" s="30"/>
      <c r="C89" s="30"/>
      <c r="D89" s="30"/>
      <c r="E89" s="31"/>
      <c r="F89" s="32"/>
      <c r="G89" s="33"/>
      <c r="H89" s="34"/>
      <c r="I89" s="30"/>
    </row>
    <row r="90" spans="2:9" x14ac:dyDescent="0.2">
      <c r="B90" s="29" t="s">
        <v>102</v>
      </c>
      <c r="C90" s="30"/>
      <c r="D90" s="30"/>
      <c r="E90" s="31"/>
      <c r="F90" s="32"/>
      <c r="G90" s="33"/>
      <c r="H90" s="34"/>
      <c r="I90" s="30"/>
    </row>
    <row r="91" spans="2:9" x14ac:dyDescent="0.2">
      <c r="B91" s="30" t="s">
        <v>228</v>
      </c>
      <c r="C91" s="30"/>
      <c r="D91" s="30"/>
      <c r="E91" s="31"/>
      <c r="F91" s="32">
        <v>7500.1987587000003</v>
      </c>
      <c r="G91" s="33">
        <v>1.0768359456953001</v>
      </c>
      <c r="H91" s="34">
        <v>5.2895999999999999E-2</v>
      </c>
      <c r="I91" s="30"/>
    </row>
    <row r="92" spans="2:9" x14ac:dyDescent="0.2">
      <c r="B92" s="30" t="s">
        <v>229</v>
      </c>
      <c r="C92" s="30"/>
      <c r="D92" s="30"/>
      <c r="E92" s="31"/>
      <c r="F92" s="32">
        <v>5000.3027733999998</v>
      </c>
      <c r="G92" s="33">
        <v>0.71791507651862996</v>
      </c>
      <c r="H92" s="34">
        <v>5.2895999999999999E-2</v>
      </c>
      <c r="I92" s="30"/>
    </row>
    <row r="93" spans="2:9" x14ac:dyDescent="0.2">
      <c r="B93" s="29" t="s">
        <v>15</v>
      </c>
      <c r="C93" s="29"/>
      <c r="D93" s="29"/>
      <c r="E93" s="36"/>
      <c r="F93" s="37">
        <v>12500.501532099999</v>
      </c>
      <c r="G93" s="38">
        <v>1.79475102221393</v>
      </c>
      <c r="H93" s="34"/>
      <c r="I93" s="30"/>
    </row>
    <row r="94" spans="2:9" x14ac:dyDescent="0.2">
      <c r="B94" s="30"/>
      <c r="C94" s="30"/>
      <c r="D94" s="30"/>
      <c r="E94" s="31"/>
      <c r="F94" s="32"/>
      <c r="G94" s="33"/>
      <c r="H94" s="34"/>
      <c r="I94" s="30"/>
    </row>
    <row r="95" spans="2:9" x14ac:dyDescent="0.2">
      <c r="B95" s="51" t="s">
        <v>18</v>
      </c>
      <c r="C95" s="51"/>
      <c r="D95" s="51"/>
      <c r="E95" s="52"/>
      <c r="F95" s="37">
        <f>F96-(F41+F67+F78+F86+F88+F93)</f>
        <v>9915.1600940000499</v>
      </c>
      <c r="G95" s="38">
        <f>G96-(G41+G67+G78+G86+G88+G93)</f>
        <v>1.4235623801513242</v>
      </c>
      <c r="H95" s="39"/>
      <c r="I95" s="29"/>
    </row>
    <row r="96" spans="2:9" x14ac:dyDescent="0.2">
      <c r="B96" s="45" t="s">
        <v>17</v>
      </c>
      <c r="C96" s="45"/>
      <c r="D96" s="45"/>
      <c r="E96" s="46"/>
      <c r="F96" s="47">
        <v>696503.37998860003</v>
      </c>
      <c r="G96" s="48">
        <v>100</v>
      </c>
      <c r="H96" s="49"/>
      <c r="I96" s="50"/>
    </row>
    <row r="98" spans="2:9" x14ac:dyDescent="0.2">
      <c r="B98" s="22" t="s">
        <v>92</v>
      </c>
    </row>
    <row r="99" spans="2:9" ht="39.950000000000003" customHeight="1" x14ac:dyDescent="0.2">
      <c r="B99" s="65" t="s">
        <v>93</v>
      </c>
      <c r="C99" s="65"/>
      <c r="D99" s="65"/>
      <c r="E99" s="65"/>
      <c r="F99" s="65"/>
      <c r="G99" s="65"/>
      <c r="H99" s="65"/>
      <c r="I99" s="65"/>
    </row>
    <row r="100" spans="2:9" x14ac:dyDescent="0.2">
      <c r="B100" s="22"/>
    </row>
    <row r="101" spans="2:9" x14ac:dyDescent="0.2">
      <c r="B101" s="22" t="s">
        <v>236</v>
      </c>
      <c r="E101" s="8"/>
      <c r="G101" s="59"/>
      <c r="I101" s="14"/>
    </row>
    <row r="102" spans="2:9" x14ac:dyDescent="0.2">
      <c r="B102" s="22"/>
      <c r="C102" s="22"/>
      <c r="D102" s="53"/>
      <c r="E102" s="22"/>
      <c r="G102" s="59"/>
      <c r="I102" s="14"/>
    </row>
    <row r="103" spans="2:9" x14ac:dyDescent="0.2">
      <c r="D103" s="54"/>
      <c r="E103" s="54"/>
      <c r="G103" s="59"/>
      <c r="I103" s="14"/>
    </row>
    <row r="104" spans="2:9" x14ac:dyDescent="0.2">
      <c r="E104" s="8"/>
      <c r="G104" s="59"/>
      <c r="I104" s="14"/>
    </row>
    <row r="105" spans="2:9" x14ac:dyDescent="0.2">
      <c r="E105" s="8"/>
      <c r="G105" s="59"/>
      <c r="I105" s="14"/>
    </row>
    <row r="106" spans="2:9" x14ac:dyDescent="0.2">
      <c r="E106" s="8"/>
      <c r="G106" s="59"/>
      <c r="I106" s="14"/>
    </row>
    <row r="107" spans="2:9" x14ac:dyDescent="0.2">
      <c r="E107" s="8"/>
      <c r="G107" s="59"/>
      <c r="I107" s="14"/>
    </row>
    <row r="108" spans="2:9" x14ac:dyDescent="0.2">
      <c r="E108" s="8"/>
      <c r="G108" s="59"/>
      <c r="I108" s="14"/>
    </row>
    <row r="109" spans="2:9" x14ac:dyDescent="0.2">
      <c r="E109" s="8"/>
      <c r="G109" s="59"/>
      <c r="I109" s="14"/>
    </row>
    <row r="110" spans="2:9" x14ac:dyDescent="0.2">
      <c r="E110" s="8"/>
      <c r="G110" s="59"/>
      <c r="I110" s="14"/>
    </row>
    <row r="111" spans="2:9" x14ac:dyDescent="0.2">
      <c r="E111" s="8"/>
      <c r="G111" s="59"/>
      <c r="I111" s="14"/>
    </row>
    <row r="112" spans="2:9" x14ac:dyDescent="0.2">
      <c r="E112" s="8"/>
      <c r="G112" s="59"/>
      <c r="I112" s="14"/>
    </row>
    <row r="113" spans="2:9" x14ac:dyDescent="0.2">
      <c r="E113" s="8"/>
      <c r="G113" s="59"/>
      <c r="I113" s="14"/>
    </row>
    <row r="114" spans="2:9" x14ac:dyDescent="0.2">
      <c r="E114" s="8"/>
      <c r="G114" s="59"/>
      <c r="I114" s="14"/>
    </row>
    <row r="115" spans="2:9" x14ac:dyDescent="0.2">
      <c r="E115" s="8"/>
      <c r="G115" s="59"/>
      <c r="I115" s="14"/>
    </row>
    <row r="116" spans="2:9" x14ac:dyDescent="0.2">
      <c r="E116" s="8"/>
      <c r="G116" s="59"/>
      <c r="I116" s="14"/>
    </row>
    <row r="117" spans="2:9" x14ac:dyDescent="0.2">
      <c r="E117" s="8"/>
      <c r="G117" s="59"/>
      <c r="I117" s="14"/>
    </row>
    <row r="118" spans="2:9" x14ac:dyDescent="0.2">
      <c r="E118" s="8"/>
      <c r="G118" s="59"/>
      <c r="I118" s="14"/>
    </row>
    <row r="119" spans="2:9" x14ac:dyDescent="0.2">
      <c r="E119" s="8"/>
      <c r="G119" s="59"/>
      <c r="I119" s="14"/>
    </row>
    <row r="120" spans="2:9" x14ac:dyDescent="0.2">
      <c r="E120" s="8"/>
      <c r="G120" s="59"/>
      <c r="I120" s="14"/>
    </row>
    <row r="121" spans="2:9" x14ac:dyDescent="0.2">
      <c r="E121" s="8"/>
      <c r="G121" s="59"/>
      <c r="I121" s="14"/>
    </row>
    <row r="122" spans="2:9" x14ac:dyDescent="0.2">
      <c r="B122" s="22" t="s">
        <v>237</v>
      </c>
      <c r="E122" s="8"/>
      <c r="G122" s="59"/>
      <c r="I122" s="14"/>
    </row>
    <row r="123" spans="2:9" x14ac:dyDescent="0.2">
      <c r="B123" s="22" t="s">
        <v>240</v>
      </c>
      <c r="E123" s="8"/>
      <c r="G123" s="59"/>
      <c r="I123" s="14"/>
    </row>
    <row r="124" spans="2:9" x14ac:dyDescent="0.2">
      <c r="E124" s="8"/>
      <c r="G124" s="59"/>
      <c r="I124" s="14"/>
    </row>
    <row r="125" spans="2:9" x14ac:dyDescent="0.2">
      <c r="E125" s="8"/>
      <c r="G125" s="59"/>
      <c r="I125" s="14"/>
    </row>
    <row r="126" spans="2:9" x14ac:dyDescent="0.2">
      <c r="E126" s="8"/>
      <c r="G126" s="59"/>
      <c r="I126" s="14"/>
    </row>
    <row r="127" spans="2:9" x14ac:dyDescent="0.2">
      <c r="E127" s="8"/>
      <c r="G127" s="59"/>
      <c r="I127" s="14"/>
    </row>
    <row r="128" spans="2:9" x14ac:dyDescent="0.2">
      <c r="E128" s="8"/>
      <c r="G128" s="59"/>
      <c r="I128" s="14"/>
    </row>
    <row r="129" spans="5:9" x14ac:dyDescent="0.2">
      <c r="E129" s="8"/>
      <c r="G129" s="59"/>
      <c r="I129" s="14"/>
    </row>
    <row r="130" spans="5:9" x14ac:dyDescent="0.2">
      <c r="E130" s="8"/>
      <c r="G130" s="59"/>
      <c r="I130" s="14"/>
    </row>
    <row r="131" spans="5:9" x14ac:dyDescent="0.2">
      <c r="E131" s="8"/>
      <c r="G131" s="59"/>
      <c r="I131" s="14"/>
    </row>
    <row r="132" spans="5:9" x14ac:dyDescent="0.2">
      <c r="E132" s="8"/>
      <c r="G132" s="59"/>
      <c r="I132" s="14"/>
    </row>
    <row r="133" spans="5:9" x14ac:dyDescent="0.2">
      <c r="E133" s="8"/>
      <c r="G133" s="59"/>
      <c r="I133" s="14"/>
    </row>
    <row r="134" spans="5:9" x14ac:dyDescent="0.2">
      <c r="E134" s="8"/>
      <c r="G134" s="59"/>
      <c r="I134" s="14"/>
    </row>
    <row r="135" spans="5:9" x14ac:dyDescent="0.2">
      <c r="E135" s="8"/>
      <c r="G135" s="59"/>
      <c r="I135" s="14"/>
    </row>
    <row r="136" spans="5:9" x14ac:dyDescent="0.2">
      <c r="E136" s="8"/>
      <c r="G136" s="59"/>
      <c r="I136" s="14"/>
    </row>
    <row r="137" spans="5:9" x14ac:dyDescent="0.2">
      <c r="E137" s="8"/>
      <c r="G137" s="59"/>
      <c r="I137" s="14"/>
    </row>
    <row r="138" spans="5:9" x14ac:dyDescent="0.2">
      <c r="E138" s="8"/>
      <c r="G138" s="59"/>
      <c r="I138" s="14"/>
    </row>
    <row r="139" spans="5:9" x14ac:dyDescent="0.2">
      <c r="E139" s="8"/>
      <c r="G139" s="59"/>
      <c r="I139" s="14"/>
    </row>
    <row r="140" spans="5:9" x14ac:dyDescent="0.2">
      <c r="E140" s="8"/>
      <c r="G140" s="59"/>
      <c r="I140" s="14"/>
    </row>
    <row r="141" spans="5:9" x14ac:dyDescent="0.2">
      <c r="E141" s="8"/>
      <c r="G141" s="59"/>
      <c r="I141" s="14"/>
    </row>
    <row r="142" spans="5:9" x14ac:dyDescent="0.2">
      <c r="E142" s="8"/>
      <c r="G142" s="59"/>
      <c r="I142" s="14"/>
    </row>
    <row r="143" spans="5:9" x14ac:dyDescent="0.2">
      <c r="E143" s="8"/>
      <c r="G143" s="59"/>
      <c r="I143" s="14"/>
    </row>
  </sheetData>
  <mergeCells count="2">
    <mergeCell ref="B1:C1"/>
    <mergeCell ref="B99:I99"/>
  </mergeCells>
  <conditionalFormatting sqref="G1:G3 G5:G98 G100:G143">
    <cfRule type="cellIs" dxfId="1" priority="3" stopIfTrue="1" operator="between">
      <formula>0.009</formula>
      <formula>-0.009</formula>
    </cfRule>
  </conditionalFormatting>
  <pageMargins left="0.7" right="0.7" top="0.75" bottom="0.75" header="0.3" footer="0.3"/>
  <pageSetup paperSize="9" scale="47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FA9E-7060-434A-8ACB-8216FEEBBA33}">
  <dimension ref="A1:J98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3.85546875" style="8" customWidth="1"/>
    <col min="4" max="4" width="13.85546875" style="8" bestFit="1" customWidth="1"/>
    <col min="5" max="5" width="13.85546875" style="9" bestFit="1" customWidth="1"/>
    <col min="6" max="6" width="12.7109375" style="11" bestFit="1" customWidth="1"/>
    <col min="7" max="7" width="8.5703125" style="17" customWidth="1"/>
    <col min="8" max="8" width="11.85546875" style="14" bestFit="1" customWidth="1"/>
    <col min="9" max="9" width="11.5703125" style="8" customWidth="1"/>
    <col min="10" max="16384" width="9.140625" style="8"/>
  </cols>
  <sheetData>
    <row r="1" spans="1:10" s="1" customFormat="1" ht="16.7" customHeight="1" x14ac:dyDescent="0.2">
      <c r="B1" s="63" t="s">
        <v>13</v>
      </c>
      <c r="C1" s="64"/>
      <c r="D1" s="13"/>
      <c r="E1" s="6"/>
      <c r="F1" s="7"/>
      <c r="G1" s="17"/>
      <c r="H1" s="15"/>
    </row>
    <row r="2" spans="1:10" s="1" customFormat="1" ht="15" x14ac:dyDescent="0.25">
      <c r="A2" s="58" t="s">
        <v>242</v>
      </c>
      <c r="E2" s="6"/>
      <c r="F2" s="7"/>
      <c r="G2" s="17"/>
      <c r="H2" s="15"/>
    </row>
    <row r="3" spans="1:10" s="1" customFormat="1" ht="12" x14ac:dyDescent="0.2">
      <c r="B3" s="10" t="s">
        <v>9</v>
      </c>
      <c r="C3" s="2"/>
      <c r="D3" s="3"/>
      <c r="E3" s="4"/>
      <c r="F3" s="5"/>
      <c r="G3" s="17"/>
      <c r="H3" s="15"/>
    </row>
    <row r="4" spans="1:10" s="1" customFormat="1" ht="45" customHeight="1" x14ac:dyDescent="0.2">
      <c r="B4" s="23" t="s">
        <v>7</v>
      </c>
      <c r="C4" s="23" t="s">
        <v>8</v>
      </c>
      <c r="D4" s="24" t="s">
        <v>91</v>
      </c>
      <c r="E4" s="25" t="s">
        <v>0</v>
      </c>
      <c r="F4" s="26" t="s">
        <v>4</v>
      </c>
      <c r="G4" s="27" t="s">
        <v>5</v>
      </c>
      <c r="H4" s="28" t="s">
        <v>6</v>
      </c>
      <c r="I4" s="26" t="s">
        <v>20</v>
      </c>
      <c r="J4" s="12"/>
    </row>
    <row r="5" spans="1:10" x14ac:dyDescent="0.2">
      <c r="B5" s="29" t="s">
        <v>87</v>
      </c>
      <c r="C5" s="30"/>
      <c r="D5" s="30"/>
      <c r="E5" s="31"/>
      <c r="F5" s="32"/>
      <c r="G5" s="33"/>
      <c r="H5" s="34"/>
      <c r="I5" s="30"/>
    </row>
    <row r="6" spans="1:10" ht="17.45" customHeight="1" x14ac:dyDescent="0.2">
      <c r="B6" s="30" t="s">
        <v>230</v>
      </c>
      <c r="C6" s="30" t="s">
        <v>231</v>
      </c>
      <c r="D6" s="30" t="s">
        <v>90</v>
      </c>
      <c r="E6" s="35">
        <v>1520000</v>
      </c>
      <c r="F6" s="32">
        <v>1491.8784800000001</v>
      </c>
      <c r="G6" s="33">
        <v>54.471759849433703</v>
      </c>
      <c r="H6" s="34">
        <v>6.7049873180499903E-2</v>
      </c>
      <c r="I6" s="55"/>
    </row>
    <row r="7" spans="1:10" x14ac:dyDescent="0.2">
      <c r="B7" s="30" t="s">
        <v>232</v>
      </c>
      <c r="C7" s="30" t="s">
        <v>233</v>
      </c>
      <c r="D7" s="30" t="s">
        <v>90</v>
      </c>
      <c r="E7" s="35">
        <v>713200</v>
      </c>
      <c r="F7" s="32">
        <v>719.41411159999996</v>
      </c>
      <c r="G7" s="33">
        <v>26.2673892309036</v>
      </c>
      <c r="H7" s="34">
        <v>6.7664229281124894E-2</v>
      </c>
      <c r="I7" s="55"/>
    </row>
    <row r="8" spans="1:10" x14ac:dyDescent="0.2">
      <c r="B8" s="30" t="s">
        <v>234</v>
      </c>
      <c r="C8" s="30" t="s">
        <v>235</v>
      </c>
      <c r="D8" s="30" t="s">
        <v>90</v>
      </c>
      <c r="E8" s="35">
        <v>493100</v>
      </c>
      <c r="F8" s="32">
        <v>489.11723130000001</v>
      </c>
      <c r="G8" s="33">
        <v>17.8587443406205</v>
      </c>
      <c r="H8" s="34">
        <v>6.7000081924499896E-2</v>
      </c>
      <c r="I8" s="55"/>
    </row>
    <row r="9" spans="1:10" x14ac:dyDescent="0.2">
      <c r="B9" s="29" t="s">
        <v>15</v>
      </c>
      <c r="C9" s="29"/>
      <c r="D9" s="29"/>
      <c r="E9" s="36"/>
      <c r="F9" s="37">
        <f>SUM(F6:F8)</f>
        <v>2700.4098229000001</v>
      </c>
      <c r="G9" s="38">
        <f>SUM(G6:G8)</f>
        <v>98.597893420957803</v>
      </c>
      <c r="H9" s="39"/>
      <c r="I9" s="29"/>
    </row>
    <row r="10" spans="1:10" x14ac:dyDescent="0.2">
      <c r="B10" s="29"/>
      <c r="C10" s="30"/>
      <c r="D10" s="30"/>
      <c r="E10" s="31"/>
      <c r="F10" s="32"/>
      <c r="G10" s="33"/>
      <c r="H10" s="34"/>
      <c r="I10" s="30"/>
    </row>
    <row r="11" spans="1:10" x14ac:dyDescent="0.2">
      <c r="B11" s="29" t="s">
        <v>16</v>
      </c>
      <c r="C11" s="29"/>
      <c r="D11" s="29"/>
      <c r="E11" s="36"/>
      <c r="F11" s="37">
        <v>26.551439299999998</v>
      </c>
      <c r="G11" s="38">
        <v>0.96945136255763598</v>
      </c>
      <c r="H11" s="44">
        <v>5.1400787500000003E-2</v>
      </c>
      <c r="I11" s="44"/>
    </row>
    <row r="12" spans="1:10" x14ac:dyDescent="0.2">
      <c r="B12" s="30"/>
      <c r="C12" s="30"/>
      <c r="D12" s="30"/>
      <c r="E12" s="31"/>
      <c r="F12" s="32"/>
      <c r="G12" s="33"/>
      <c r="H12" s="34"/>
      <c r="I12" s="30"/>
    </row>
    <row r="13" spans="1:10" x14ac:dyDescent="0.2">
      <c r="B13" s="51" t="s">
        <v>18</v>
      </c>
      <c r="C13" s="51"/>
      <c r="D13" s="51"/>
      <c r="E13" s="52"/>
      <c r="F13" s="37">
        <f>F14-(F9+F11)</f>
        <v>11.849608099999841</v>
      </c>
      <c r="G13" s="38">
        <f>G14-(G9+G11)</f>
        <v>0.43265521648456229</v>
      </c>
      <c r="H13" s="39"/>
      <c r="I13" s="29"/>
    </row>
    <row r="14" spans="1:10" x14ac:dyDescent="0.2">
      <c r="B14" s="45" t="s">
        <v>17</v>
      </c>
      <c r="C14" s="45"/>
      <c r="D14" s="45"/>
      <c r="E14" s="46"/>
      <c r="F14" s="47">
        <v>2738.8108702999998</v>
      </c>
      <c r="G14" s="48">
        <v>100</v>
      </c>
      <c r="H14" s="49"/>
      <c r="I14" s="50"/>
    </row>
    <row r="16" spans="1:10" ht="39.950000000000003" customHeight="1" x14ac:dyDescent="0.2">
      <c r="B16" s="65" t="s">
        <v>93</v>
      </c>
      <c r="C16" s="65"/>
      <c r="D16" s="65"/>
      <c r="E16" s="65"/>
      <c r="F16" s="65"/>
      <c r="G16" s="65"/>
      <c r="H16" s="65"/>
      <c r="I16" s="65"/>
    </row>
    <row r="17" spans="2:9" x14ac:dyDescent="0.2">
      <c r="B17" s="22"/>
    </row>
    <row r="18" spans="2:9" x14ac:dyDescent="0.2">
      <c r="B18" s="22" t="s">
        <v>19</v>
      </c>
      <c r="E18" s="8"/>
      <c r="G18" s="59"/>
      <c r="I18" s="14"/>
    </row>
    <row r="19" spans="2:9" x14ac:dyDescent="0.2">
      <c r="E19" s="8"/>
      <c r="G19" s="59"/>
      <c r="I19" s="14"/>
    </row>
    <row r="20" spans="2:9" x14ac:dyDescent="0.2">
      <c r="E20" s="8"/>
      <c r="G20" s="59"/>
      <c r="I20" s="14"/>
    </row>
    <row r="21" spans="2:9" x14ac:dyDescent="0.2">
      <c r="E21" s="8"/>
      <c r="G21" s="59"/>
      <c r="I21" s="14"/>
    </row>
    <row r="22" spans="2:9" x14ac:dyDescent="0.2">
      <c r="E22" s="8"/>
      <c r="G22" s="59"/>
      <c r="I22" s="14"/>
    </row>
    <row r="23" spans="2:9" x14ac:dyDescent="0.2">
      <c r="E23" s="8"/>
      <c r="G23" s="59"/>
      <c r="I23" s="14"/>
    </row>
    <row r="24" spans="2:9" x14ac:dyDescent="0.2">
      <c r="E24" s="8"/>
      <c r="G24" s="59"/>
      <c r="I24" s="14"/>
    </row>
    <row r="25" spans="2:9" x14ac:dyDescent="0.2">
      <c r="E25" s="8"/>
      <c r="G25" s="59"/>
      <c r="I25" s="14"/>
    </row>
    <row r="26" spans="2:9" x14ac:dyDescent="0.2">
      <c r="E26" s="8"/>
      <c r="G26" s="59"/>
      <c r="I26" s="14"/>
    </row>
    <row r="27" spans="2:9" x14ac:dyDescent="0.2">
      <c r="E27" s="8"/>
      <c r="G27" s="59"/>
      <c r="I27" s="14"/>
    </row>
    <row r="28" spans="2:9" x14ac:dyDescent="0.2">
      <c r="E28" s="8"/>
      <c r="G28" s="59"/>
      <c r="I28" s="14"/>
    </row>
    <row r="29" spans="2:9" x14ac:dyDescent="0.2">
      <c r="E29" s="8"/>
      <c r="G29" s="59"/>
      <c r="I29" s="14"/>
    </row>
    <row r="30" spans="2:9" x14ac:dyDescent="0.2">
      <c r="E30" s="8"/>
      <c r="G30" s="59"/>
      <c r="I30" s="14"/>
    </row>
    <row r="31" spans="2:9" x14ac:dyDescent="0.2">
      <c r="E31" s="8"/>
      <c r="G31" s="59"/>
      <c r="I31" s="14"/>
    </row>
    <row r="32" spans="2:9" x14ac:dyDescent="0.2">
      <c r="E32" s="8"/>
      <c r="G32" s="59"/>
      <c r="I32" s="14"/>
    </row>
    <row r="33" spans="2:9" x14ac:dyDescent="0.2">
      <c r="E33" s="8"/>
      <c r="G33" s="59"/>
      <c r="I33" s="14"/>
    </row>
    <row r="34" spans="2:9" x14ac:dyDescent="0.2">
      <c r="E34" s="8"/>
      <c r="G34" s="59"/>
      <c r="I34" s="14"/>
    </row>
    <row r="35" spans="2:9" x14ac:dyDescent="0.2">
      <c r="E35" s="8"/>
      <c r="G35" s="59"/>
      <c r="I35" s="14"/>
    </row>
    <row r="36" spans="2:9" x14ac:dyDescent="0.2">
      <c r="B36" s="22" t="s">
        <v>237</v>
      </c>
      <c r="E36" s="8"/>
      <c r="G36" s="59"/>
      <c r="I36" s="14"/>
    </row>
    <row r="37" spans="2:9" x14ac:dyDescent="0.2">
      <c r="B37" s="22" t="s">
        <v>241</v>
      </c>
      <c r="E37" s="8"/>
      <c r="G37" s="59"/>
      <c r="I37" s="14"/>
    </row>
    <row r="38" spans="2:9" x14ac:dyDescent="0.2">
      <c r="E38" s="8"/>
      <c r="G38" s="59"/>
      <c r="I38" s="14"/>
    </row>
    <row r="39" spans="2:9" x14ac:dyDescent="0.2">
      <c r="E39" s="8"/>
      <c r="G39" s="59"/>
      <c r="I39" s="14"/>
    </row>
    <row r="40" spans="2:9" x14ac:dyDescent="0.2">
      <c r="E40" s="8"/>
      <c r="G40" s="59"/>
      <c r="I40" s="14"/>
    </row>
    <row r="41" spans="2:9" x14ac:dyDescent="0.2">
      <c r="E41" s="8"/>
      <c r="G41" s="59"/>
      <c r="I41" s="14"/>
    </row>
    <row r="42" spans="2:9" x14ac:dyDescent="0.2">
      <c r="E42" s="8"/>
      <c r="G42" s="59"/>
      <c r="I42" s="14"/>
    </row>
    <row r="43" spans="2:9" x14ac:dyDescent="0.2">
      <c r="E43" s="8"/>
      <c r="G43" s="59"/>
      <c r="I43" s="14"/>
    </row>
    <row r="44" spans="2:9" x14ac:dyDescent="0.2">
      <c r="E44" s="8"/>
      <c r="G44" s="59"/>
      <c r="I44" s="14"/>
    </row>
    <row r="45" spans="2:9" x14ac:dyDescent="0.2">
      <c r="E45" s="8"/>
      <c r="G45" s="59"/>
      <c r="I45" s="14"/>
    </row>
    <row r="46" spans="2:9" x14ac:dyDescent="0.2">
      <c r="E46" s="8"/>
      <c r="G46" s="59"/>
      <c r="I46" s="14"/>
    </row>
    <row r="47" spans="2:9" x14ac:dyDescent="0.2">
      <c r="E47" s="8"/>
      <c r="G47" s="59"/>
      <c r="I47" s="14"/>
    </row>
    <row r="48" spans="2:9" x14ac:dyDescent="0.2">
      <c r="E48" s="8"/>
      <c r="G48" s="59"/>
      <c r="I48" s="14"/>
    </row>
    <row r="49" spans="5:9" x14ac:dyDescent="0.2">
      <c r="E49" s="8"/>
      <c r="G49" s="59"/>
      <c r="I49" s="14"/>
    </row>
    <row r="50" spans="5:9" x14ac:dyDescent="0.2">
      <c r="E50" s="8"/>
      <c r="G50" s="59"/>
      <c r="I50" s="14"/>
    </row>
    <row r="51" spans="5:9" x14ac:dyDescent="0.2">
      <c r="E51" s="8"/>
      <c r="G51" s="59"/>
      <c r="I51" s="14"/>
    </row>
    <row r="52" spans="5:9" x14ac:dyDescent="0.2">
      <c r="E52" s="8"/>
      <c r="G52" s="59"/>
      <c r="I52" s="14"/>
    </row>
    <row r="53" spans="5:9" x14ac:dyDescent="0.2">
      <c r="E53" s="8"/>
      <c r="G53" s="59"/>
      <c r="I53" s="14"/>
    </row>
    <row r="54" spans="5:9" x14ac:dyDescent="0.2">
      <c r="E54" s="8"/>
      <c r="G54" s="59"/>
      <c r="I54" s="14"/>
    </row>
    <row r="55" spans="5:9" x14ac:dyDescent="0.2">
      <c r="E55" s="8"/>
      <c r="G55" s="59"/>
      <c r="I55" s="14"/>
    </row>
    <row r="56" spans="5:9" x14ac:dyDescent="0.2">
      <c r="E56" s="8"/>
      <c r="G56" s="59"/>
      <c r="I56" s="14"/>
    </row>
    <row r="57" spans="5:9" x14ac:dyDescent="0.2">
      <c r="E57" s="8"/>
      <c r="G57" s="59"/>
      <c r="I57" s="14"/>
    </row>
    <row r="58" spans="5:9" x14ac:dyDescent="0.2">
      <c r="E58" s="8"/>
      <c r="G58" s="59"/>
      <c r="I58" s="14"/>
    </row>
    <row r="59" spans="5:9" x14ac:dyDescent="0.2">
      <c r="E59" s="8"/>
      <c r="G59" s="59"/>
      <c r="I59" s="14"/>
    </row>
    <row r="60" spans="5:9" x14ac:dyDescent="0.2">
      <c r="E60" s="8"/>
      <c r="G60" s="59"/>
      <c r="I60" s="14"/>
    </row>
    <row r="61" spans="5:9" x14ac:dyDescent="0.2">
      <c r="E61" s="8"/>
      <c r="G61" s="59"/>
      <c r="I61" s="14"/>
    </row>
    <row r="62" spans="5:9" x14ac:dyDescent="0.2">
      <c r="E62" s="8"/>
      <c r="G62" s="59"/>
      <c r="I62" s="14"/>
    </row>
    <row r="63" spans="5:9" x14ac:dyDescent="0.2">
      <c r="E63" s="8"/>
      <c r="G63" s="59"/>
      <c r="I63" s="14"/>
    </row>
    <row r="64" spans="5:9" x14ac:dyDescent="0.2">
      <c r="E64" s="8"/>
      <c r="G64" s="59"/>
      <c r="I64" s="14"/>
    </row>
    <row r="65" spans="5:9" x14ac:dyDescent="0.2">
      <c r="E65" s="8"/>
      <c r="G65" s="59"/>
      <c r="I65" s="14"/>
    </row>
    <row r="66" spans="5:9" x14ac:dyDescent="0.2">
      <c r="E66" s="8"/>
      <c r="G66" s="59"/>
      <c r="I66" s="14"/>
    </row>
    <row r="67" spans="5:9" x14ac:dyDescent="0.2">
      <c r="E67" s="8"/>
      <c r="G67" s="59"/>
      <c r="I67" s="14"/>
    </row>
    <row r="68" spans="5:9" x14ac:dyDescent="0.2">
      <c r="E68" s="8"/>
      <c r="G68" s="59"/>
      <c r="I68" s="14"/>
    </row>
    <row r="69" spans="5:9" x14ac:dyDescent="0.2">
      <c r="E69" s="8"/>
      <c r="G69" s="59"/>
      <c r="I69" s="14"/>
    </row>
    <row r="70" spans="5:9" x14ac:dyDescent="0.2">
      <c r="E70" s="8"/>
      <c r="G70" s="59"/>
      <c r="I70" s="14"/>
    </row>
    <row r="71" spans="5:9" x14ac:dyDescent="0.2">
      <c r="E71" s="8"/>
      <c r="G71" s="59"/>
      <c r="I71" s="14"/>
    </row>
    <row r="72" spans="5:9" x14ac:dyDescent="0.2">
      <c r="E72" s="8"/>
      <c r="G72" s="59"/>
      <c r="I72" s="14"/>
    </row>
    <row r="73" spans="5:9" x14ac:dyDescent="0.2">
      <c r="E73" s="8"/>
      <c r="G73" s="59"/>
      <c r="I73" s="14"/>
    </row>
    <row r="74" spans="5:9" x14ac:dyDescent="0.2">
      <c r="E74" s="8"/>
      <c r="G74" s="59"/>
      <c r="I74" s="14"/>
    </row>
    <row r="75" spans="5:9" x14ac:dyDescent="0.2">
      <c r="E75" s="8"/>
      <c r="G75" s="59"/>
      <c r="I75" s="14"/>
    </row>
    <row r="76" spans="5:9" x14ac:dyDescent="0.2">
      <c r="E76" s="8"/>
      <c r="G76" s="59"/>
      <c r="I76" s="14"/>
    </row>
    <row r="77" spans="5:9" x14ac:dyDescent="0.2">
      <c r="E77" s="8"/>
      <c r="G77" s="59"/>
      <c r="I77" s="14"/>
    </row>
    <row r="78" spans="5:9" x14ac:dyDescent="0.2">
      <c r="E78" s="8"/>
      <c r="G78" s="59"/>
      <c r="I78" s="14"/>
    </row>
    <row r="79" spans="5:9" x14ac:dyDescent="0.2">
      <c r="E79" s="8"/>
      <c r="G79" s="59"/>
      <c r="I79" s="14"/>
    </row>
    <row r="80" spans="5:9" x14ac:dyDescent="0.2">
      <c r="E80" s="8"/>
      <c r="G80" s="59"/>
      <c r="I80" s="14"/>
    </row>
    <row r="81" spans="5:9" x14ac:dyDescent="0.2">
      <c r="E81" s="8"/>
      <c r="G81" s="59"/>
      <c r="I81" s="14"/>
    </row>
    <row r="82" spans="5:9" x14ac:dyDescent="0.2">
      <c r="E82" s="8"/>
      <c r="G82" s="59"/>
      <c r="I82" s="14"/>
    </row>
    <row r="83" spans="5:9" x14ac:dyDescent="0.2">
      <c r="E83" s="8"/>
      <c r="G83" s="59"/>
      <c r="I83" s="14"/>
    </row>
    <row r="84" spans="5:9" x14ac:dyDescent="0.2">
      <c r="E84" s="8"/>
      <c r="G84" s="59"/>
      <c r="I84" s="14"/>
    </row>
    <row r="85" spans="5:9" x14ac:dyDescent="0.2">
      <c r="E85" s="8"/>
      <c r="G85" s="59"/>
      <c r="I85" s="14"/>
    </row>
    <row r="86" spans="5:9" x14ac:dyDescent="0.2">
      <c r="E86" s="8"/>
      <c r="G86" s="59"/>
      <c r="I86" s="14"/>
    </row>
    <row r="87" spans="5:9" x14ac:dyDescent="0.2">
      <c r="E87" s="8"/>
      <c r="G87" s="59"/>
      <c r="I87" s="14"/>
    </row>
    <row r="88" spans="5:9" x14ac:dyDescent="0.2">
      <c r="E88" s="8"/>
      <c r="G88" s="59"/>
      <c r="I88" s="14"/>
    </row>
    <row r="89" spans="5:9" x14ac:dyDescent="0.2">
      <c r="E89" s="8"/>
      <c r="G89" s="59"/>
      <c r="I89" s="14"/>
    </row>
    <row r="90" spans="5:9" x14ac:dyDescent="0.2">
      <c r="E90" s="8"/>
      <c r="G90" s="59"/>
      <c r="I90" s="14"/>
    </row>
    <row r="91" spans="5:9" x14ac:dyDescent="0.2">
      <c r="E91" s="8"/>
      <c r="G91" s="59"/>
      <c r="I91" s="14"/>
    </row>
    <row r="92" spans="5:9" x14ac:dyDescent="0.2">
      <c r="E92" s="8"/>
      <c r="G92" s="59"/>
      <c r="I92" s="14"/>
    </row>
    <row r="93" spans="5:9" x14ac:dyDescent="0.2">
      <c r="E93" s="8"/>
      <c r="G93" s="59"/>
      <c r="I93" s="14"/>
    </row>
    <row r="94" spans="5:9" x14ac:dyDescent="0.2">
      <c r="E94" s="8"/>
      <c r="G94" s="59"/>
      <c r="I94" s="14"/>
    </row>
    <row r="95" spans="5:9" x14ac:dyDescent="0.2">
      <c r="E95" s="8"/>
      <c r="G95" s="59"/>
      <c r="I95" s="14"/>
    </row>
    <row r="96" spans="5:9" x14ac:dyDescent="0.2">
      <c r="E96" s="8"/>
      <c r="G96" s="59"/>
      <c r="I96" s="14"/>
    </row>
    <row r="97" spans="5:9" x14ac:dyDescent="0.2">
      <c r="E97" s="8"/>
      <c r="G97" s="59"/>
      <c r="I97" s="14"/>
    </row>
    <row r="98" spans="5:9" x14ac:dyDescent="0.2">
      <c r="E98" s="8"/>
      <c r="G98" s="59"/>
      <c r="I98" s="14"/>
    </row>
  </sheetData>
  <mergeCells count="2">
    <mergeCell ref="B1:C1"/>
    <mergeCell ref="B16:I16"/>
  </mergeCells>
  <conditionalFormatting sqref="G1:G3 G5:G15 G17:G98">
    <cfRule type="cellIs" dxfId="0" priority="3" stopIfTrue="1" operator="between">
      <formula>0.009</formula>
      <formula>-0.009</formula>
    </cfRule>
  </conditionalFormatting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JBMMF</vt:lpstr>
      <vt:lpstr>JBOF</vt:lpstr>
      <vt:lpstr>JBLF</vt:lpstr>
      <vt:lpstr>JBN8-13</vt:lpstr>
      <vt:lpstr>JBLF!Print_Area</vt:lpstr>
      <vt:lpstr>JBMMF!Print_Area</vt:lpstr>
      <vt:lpstr>'JBN8-13'!Print_Area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2025-12-16T09:07:38Z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2025-12-16T09:07:36Z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4068cb90-5a21-4a86-aec5-41779eae5d6a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