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2FAB8051-0F9B-4E10-87E6-1ABB4A8133F6}" xr6:coauthVersionLast="47" xr6:coauthVersionMax="47" xr10:uidLastSave="{00000000-0000-0000-0000-000000000000}"/>
  <bookViews>
    <workbookView xWindow="380" yWindow="380" windowWidth="14400" windowHeight="8170" xr2:uid="{7291B499-DD8C-4F12-BA28-9EE7F24AB421}"/>
  </bookViews>
  <sheets>
    <sheet name="JBLF" sheetId="6" r:id="rId1"/>
  </sheets>
  <definedNames>
    <definedName name="_xlnm.Print_Area" localSheetId="0">JBLF!$B$1:$I$143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6" l="1"/>
  <c r="F86" i="6"/>
  <c r="G78" i="6"/>
  <c r="F78" i="6"/>
  <c r="G67" i="6"/>
  <c r="F67" i="6"/>
  <c r="G41" i="6"/>
  <c r="F41" i="6"/>
  <c r="G79" i="6" l="1"/>
  <c r="G95" i="6"/>
  <c r="F79" i="6"/>
  <c r="F95" i="6"/>
</calcChain>
</file>

<file path=xl/sharedStrings.xml><?xml version="1.0" encoding="utf-8"?>
<sst xmlns="http://schemas.openxmlformats.org/spreadsheetml/2006/main" count="249" uniqueCount="178">
  <si>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</si>
  <si>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</si>
  <si>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</si>
  <si>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</si>
  <si>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</si>
  <si>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</si>
  <si>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December 15, 2025</t>
  </si>
  <si>
    <t>JioBlackRock Liquid Fund</t>
  </si>
  <si>
    <t>Sub Total</t>
  </si>
  <si>
    <t>Total</t>
  </si>
  <si>
    <t>TREPS</t>
  </si>
  <si>
    <t>Grand Total</t>
  </si>
  <si>
    <t>Net Receivables / (Payables)</t>
  </si>
  <si>
    <t>Yield to Call ^</t>
  </si>
  <si>
    <t>Money Market Instruments</t>
  </si>
  <si>
    <t>Certificate of Deposit</t>
  </si>
  <si>
    <t>CARE A1+</t>
  </si>
  <si>
    <t>ICRA A1+</t>
  </si>
  <si>
    <t>CRISIL A1+</t>
  </si>
  <si>
    <t>IND A1+</t>
  </si>
  <si>
    <t>INE160A16SP2</t>
  </si>
  <si>
    <t>HDFC Bank Ltd (09-Mar-2026) **</t>
  </si>
  <si>
    <t>INE040A16HM6</t>
  </si>
  <si>
    <t>Commercial Paper</t>
  </si>
  <si>
    <t>NTPC Ltd (10-Mar-2026) **</t>
  </si>
  <si>
    <t>INE733E14BU9</t>
  </si>
  <si>
    <t>Kotak Securities Ltd (06-Mar-2026) **</t>
  </si>
  <si>
    <t>INE028E14TR2</t>
  </si>
  <si>
    <t>ICICI Securities Ltd (12-Mar-2026) **</t>
  </si>
  <si>
    <t>INE763G14D60</t>
  </si>
  <si>
    <t>Kotak Securities Ltd (12-Mar-2026) **</t>
  </si>
  <si>
    <t>INE028E14TZ5</t>
  </si>
  <si>
    <t>Treasury Bill</t>
  </si>
  <si>
    <t>Government Securities</t>
  </si>
  <si>
    <t>SOVEREIGN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</si>
  <si>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</si>
  <si>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</si>
  <si>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</si>
  <si>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Reverse Repo</t>
  </si>
  <si>
    <t>Canara Bank (24-Feb-2026) **</t>
  </si>
  <si>
    <t>INE476A16A65</t>
  </si>
  <si>
    <t>Bank of Baroda (24-Feb-2026) **</t>
  </si>
  <si>
    <t>INE028A16JJ3</t>
  </si>
  <si>
    <t>Axis Bank Ltd (18-Feb-2026) **</t>
  </si>
  <si>
    <t>INE238AD6BM0</t>
  </si>
  <si>
    <t>Federal Bank Ltd (20-Feb-2026) **</t>
  </si>
  <si>
    <t>INE171A16MU2</t>
  </si>
  <si>
    <t>Federal Bank Ltd (24-Feb-2026) **</t>
  </si>
  <si>
    <t>INE171A16NA2</t>
  </si>
  <si>
    <t>Bank of India (05-Mar-2026) **</t>
  </si>
  <si>
    <t>INE084A16FC9</t>
  </si>
  <si>
    <t>Punjab National Bank (13-Mar-2026) **</t>
  </si>
  <si>
    <t>INE160A16TU0</t>
  </si>
  <si>
    <t>Punjab National Bank (03-Feb-2026) **</t>
  </si>
  <si>
    <t>INE160A16TC8</t>
  </si>
  <si>
    <t>INE028A16ID8</t>
  </si>
  <si>
    <t>National Bank For Agriculture &amp; Rural Development (06-Feb-2026) **</t>
  </si>
  <si>
    <t>INE261F16942</t>
  </si>
  <si>
    <t>HDFC Bank Ltd (12-Feb-2026) **</t>
  </si>
  <si>
    <t>INE040A16HV7</t>
  </si>
  <si>
    <t>Indian Bank (17-Feb-2026) **</t>
  </si>
  <si>
    <t>INE562A16PW1</t>
  </si>
  <si>
    <t>Bank of India (18-Feb-2026) **</t>
  </si>
  <si>
    <t>INE084A16ET6</t>
  </si>
  <si>
    <t>INE692A16JB3</t>
  </si>
  <si>
    <t>Indian Bank (13-Mar-2026) **</t>
  </si>
  <si>
    <t>INE562A16QB3</t>
  </si>
  <si>
    <t>National Bank For Agriculture &amp; Rural Development (17-Feb-2026) **</t>
  </si>
  <si>
    <t>INE261F16959</t>
  </si>
  <si>
    <t>Kotak Mahindra Bank Ltd (18-Feb-2026) **</t>
  </si>
  <si>
    <t>INE237A165Z5</t>
  </si>
  <si>
    <t>INE238AD6AY7</t>
  </si>
  <si>
    <t>Union Bank of India (23-Dec-2025) **</t>
  </si>
  <si>
    <t>INE692A16JW9</t>
  </si>
  <si>
    <t>National Bank For Agriculture &amp; Rural Development (20-Jan-2026) **</t>
  </si>
  <si>
    <t>INE261F16892</t>
  </si>
  <si>
    <t>Canara Bank (21-Jan-2026) **</t>
  </si>
  <si>
    <t>INE476A16A08</t>
  </si>
  <si>
    <t>Union Bank of India (27-Jan-2026) **</t>
  </si>
  <si>
    <t>INE692A16IM2</t>
  </si>
  <si>
    <t>Bank of Baroda (06-Feb-2026) **</t>
  </si>
  <si>
    <t>INE028A16JM7</t>
  </si>
  <si>
    <t>HDFC Bank Ltd (25-Feb-2026) **</t>
  </si>
  <si>
    <t>INE040A16GJ4</t>
  </si>
  <si>
    <t>INE556F16BB6</t>
  </si>
  <si>
    <t>INE692A16IY7</t>
  </si>
  <si>
    <t>Union Bank of India (03-Feb-2026) **</t>
  </si>
  <si>
    <t>INE692A16IP5</t>
  </si>
  <si>
    <t>National Bank For Agriculture &amp; Rural Development (04-Feb-2026) **</t>
  </si>
  <si>
    <t>INE261F16926</t>
  </si>
  <si>
    <t>Bank of Baroda (09-Feb-2026) **</t>
  </si>
  <si>
    <t>INE028A16JN5</t>
  </si>
  <si>
    <t>Bank of Baroda (23-Feb-2026) **</t>
  </si>
  <si>
    <t>INE028A16JO3</t>
  </si>
  <si>
    <t>INE261F16967</t>
  </si>
  <si>
    <t>Bank of India (26-Dec-2025) **</t>
  </si>
  <si>
    <t>INE084A16CY0</t>
  </si>
  <si>
    <t>ICICI Home Finance Co Ltd (11-Feb-2026) **</t>
  </si>
  <si>
    <t>INE071G14HF7</t>
  </si>
  <si>
    <t>HDFC Securities Ltd (18-Dec-2025) **</t>
  </si>
  <si>
    <t>INE700G14PZ2</t>
  </si>
  <si>
    <t>HDFC Securities Ltd (09-Mar-2026) **</t>
  </si>
  <si>
    <t>INE700G14RF0</t>
  </si>
  <si>
    <t>HDFC Securities Ltd (29-Dec-2025) **</t>
  </si>
  <si>
    <t>INE700G14QJ4</t>
  </si>
  <si>
    <t>Bajaj Financial Securities Ltd (17-Dec-2025) **</t>
  </si>
  <si>
    <t>INE01C314CV7</t>
  </si>
  <si>
    <t>Kotak Securities Ltd (30-Dec-2025) **</t>
  </si>
  <si>
    <t>INE028E14TC4</t>
  </si>
  <si>
    <t>INE115A14FK9</t>
  </si>
  <si>
    <t>Kotak Securities Ltd (06-Feb-2026) **</t>
  </si>
  <si>
    <t>INE028E14TL5</t>
  </si>
  <si>
    <t>Godrej Housing Finance Ltd (13-Feb-2026) **</t>
  </si>
  <si>
    <t>INE02JD14591</t>
  </si>
  <si>
    <t>Small Industries Development Bank Of India (18-Feb-2026) **</t>
  </si>
  <si>
    <t>INE556F14LR6</t>
  </si>
  <si>
    <t>Julius Baer Capital (India) Pvt Ltd (13-Feb-2026) **</t>
  </si>
  <si>
    <t>INE824H14SV1</t>
  </si>
  <si>
    <t>Small Industries Development Bank Of India (24-Feb-2026) **</t>
  </si>
  <si>
    <t>INE556F14LS4</t>
  </si>
  <si>
    <t>Kotak Securities Ltd (02-Mar-2026) **</t>
  </si>
  <si>
    <t>INE028E14TV4</t>
  </si>
  <si>
    <t>ICICI Securities Ltd (10-Mar-2026) **</t>
  </si>
  <si>
    <t>INE763G14A63</t>
  </si>
  <si>
    <t>INE242A14YO4</t>
  </si>
  <si>
    <t>Small Industries Development Bank Of India (06-Mar-2026) **</t>
  </si>
  <si>
    <t>INE556F14LU0</t>
  </si>
  <si>
    <t>Axis Securities Ltd (27-Feb-2026) **</t>
  </si>
  <si>
    <t>INE110O14GQ6</t>
  </si>
  <si>
    <t>ICICI Securities Ltd (06-Mar-2026) **</t>
  </si>
  <si>
    <t>INE763G14XX9</t>
  </si>
  <si>
    <t>Aditya Birla Capital Ltd (06-Feb-2026) **</t>
  </si>
  <si>
    <t>INE860H144V6</t>
  </si>
  <si>
    <t>ICICI Securities Ltd (27-Feb-2026) **</t>
  </si>
  <si>
    <t>INE763G14XI0</t>
  </si>
  <si>
    <t>182 DTB (22-JAN-2026)</t>
  </si>
  <si>
    <t>IN002025Y172</t>
  </si>
  <si>
    <t>364 DTB (12-MAR-2026)</t>
  </si>
  <si>
    <t>IN002024Z487</t>
  </si>
  <si>
    <t>91 DTB (23-JAN-2026)</t>
  </si>
  <si>
    <t>IN002025X307</t>
  </si>
  <si>
    <t>182 DTB (27-FEB-2026)</t>
  </si>
  <si>
    <t>IN002025Y222</t>
  </si>
  <si>
    <t>91 DTB (15-JAN-2026)</t>
  </si>
  <si>
    <t>IN002025X299</t>
  </si>
  <si>
    <t>182 DTB (25-DEC-2025)</t>
  </si>
  <si>
    <t>IN002025Y131</t>
  </si>
  <si>
    <t>91 DTB (12-FEB-2026)</t>
  </si>
  <si>
    <t>IN002025X331</t>
  </si>
  <si>
    <t>182 DTB (12-FEB-2026)</t>
  </si>
  <si>
    <t>IN002025Y206</t>
  </si>
  <si>
    <t>364 DTB (12-FEB-2026)</t>
  </si>
  <si>
    <t>IN002024Z446</t>
  </si>
  <si>
    <t>8.36% MAHARASHTRA SDL 27-JAN-26</t>
  </si>
  <si>
    <t>IN2220150170</t>
  </si>
  <si>
    <t>8.27% TAMIL NADU SDL 23-DEC-25</t>
  </si>
  <si>
    <t>IN3120150161</t>
  </si>
  <si>
    <t>8.39% MADHYA PRADESH SDL 27-JAN-26</t>
  </si>
  <si>
    <t>IN2120150098</t>
  </si>
  <si>
    <t>8.30% MADHYA PRADESH SDL 13-JAN-26</t>
  </si>
  <si>
    <t>IN2120150080</t>
  </si>
  <si>
    <t>8.27% KARNATAKA SDL 23-DEC-25</t>
  </si>
  <si>
    <t>IN1920150068</t>
  </si>
  <si>
    <t>Reverse Repo (29-Dec-2025)</t>
  </si>
  <si>
    <t>Reverse Repo (23-Dec-2025)</t>
  </si>
  <si>
    <t>Scheme Risk-O-Meter</t>
  </si>
  <si>
    <t>Benchmark Risk-O-Meter</t>
  </si>
  <si>
    <t>Benchmark Name - NIFTY Liquid Index A-I</t>
  </si>
  <si>
    <t>-</t>
  </si>
  <si>
    <t>Punjab National Bank (16-Dec-2025)</t>
  </si>
  <si>
    <t>Bank of Baroda (16-Dec-2025)</t>
  </si>
  <si>
    <t>Union Bank of India (06-Mar-2026)</t>
  </si>
  <si>
    <t>Axis Bank Ltd (17-Dec-2025)</t>
  </si>
  <si>
    <t>Small Industries Development Bank of India (27-Feb-2026)</t>
  </si>
  <si>
    <t>Union Bank of India (05-Mar-2026)</t>
  </si>
  <si>
    <t>National Bank For Agriculture &amp; Rural Development (27-Feb-2026)</t>
  </si>
  <si>
    <t>LIC Housing Finance Ltd (11-Mar-2026)</t>
  </si>
  <si>
    <t>Indian Oil Corporation Ltd (16-Dec-2025)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</si>
</sst>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164" fontId="6" fillId="2" borderId="2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103</xdr:row>
      <xdr:rowOff>0</xdr:rowOff>
    </xdr:from>
    <xdr:to>
      <xdr:col>3</xdr:col>
      <xdr:colOff>603250</xdr:colOff>
      <xdr:row>120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0C3DCB-C890-4B74-8050-FB28988F8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3271500"/>
          <a:ext cx="50323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124</xdr:row>
      <xdr:rowOff>76200</xdr:rowOff>
    </xdr:from>
    <xdr:to>
      <xdr:col>3</xdr:col>
      <xdr:colOff>622300</xdr:colOff>
      <xdr:row>141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C9796-B13E-4943-B859-61019DEF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027400"/>
          <a:ext cx="510857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EB08-D8AF-443B-84B4-0253369E2DFB}">
  <dimension ref="A1:J143"/>
  <sheetViews>
    <sheetView tabSelected="1" view="pageBreakPreview" zoomScaleNormal="100" zoomScaleSheetLayoutView="100" workbookViewId="0">
      <selection activeCell="B1" sqref="B1:C1"/>
    </sheetView>
  </sheetViews>
  <sheetFormatPr defaultColWidth="9.1796875" defaultRowHeight="10" x14ac:dyDescent="0.2"/>
  <cols>
    <col min="1" max="1" width="7.1796875" style="8" customWidth="1"/>
    <col min="2" max="2" width="52.54296875" style="8" bestFit="1" customWidth="1"/>
    <col min="3" max="3" width="16" style="8" customWidth="1"/>
    <col min="4" max="4" width="13.81640625" style="8" bestFit="1" customWidth="1"/>
    <col min="5" max="5" width="13.81640625" style="9" bestFit="1" customWidth="1"/>
    <col min="6" max="6" width="12.7265625" style="11" bestFit="1" customWidth="1"/>
    <col min="7" max="7" width="9.26953125" style="16" customWidth="1"/>
    <col min="8" max="8" width="11.81640625" style="14" bestFit="1" customWidth="1"/>
    <col min="9" max="9" width="13" style="8" customWidth="1"/>
    <col min="10" max="16384" width="9.1796875" style="8"/>
  </cols>
  <sheetData>
    <row r="1" spans="1:10" s="1" customFormat="1" ht="16.75" customHeight="1" x14ac:dyDescent="0.35">
      <c r="B1" s="55" t="s">
        <v>7</v>
      </c>
      <c r="C1" s="56"/>
      <c r="D1" s="13"/>
      <c r="E1" s="6"/>
      <c r="F1" s="7"/>
      <c r="G1" s="16"/>
      <c r="H1" s="15"/>
    </row>
    <row r="2" spans="1:10" s="1" customFormat="1" ht="14.5" x14ac:dyDescent="0.35">
      <c r="A2" s="53" t="s">
        <v>168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1" x14ac:dyDescent="0.25">
      <c r="B4" s="18" t="s">
        <v>4</v>
      </c>
      <c r="C4" s="18" t="s">
        <v>5</v>
      </c>
      <c r="D4" s="19" t="s">
        <v>35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13</v>
      </c>
      <c r="J4" s="12"/>
    </row>
    <row r="5" spans="1:10" ht="10.5" x14ac:dyDescent="0.25">
      <c r="B5" s="24" t="s">
        <v>14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15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39</v>
      </c>
      <c r="C7" s="25" t="s">
        <v>40</v>
      </c>
      <c r="D7" s="25" t="s">
        <v>18</v>
      </c>
      <c r="E7" s="30">
        <v>7000</v>
      </c>
      <c r="F7" s="27">
        <v>34593.65</v>
      </c>
      <c r="G7" s="28">
        <v>4.9667598168104004</v>
      </c>
      <c r="H7" s="29">
        <v>6.1252000000000001E-2</v>
      </c>
      <c r="I7" s="50"/>
    </row>
    <row r="8" spans="1:10" x14ac:dyDescent="0.2">
      <c r="B8" s="25" t="s">
        <v>41</v>
      </c>
      <c r="C8" s="25" t="s">
        <v>42</v>
      </c>
      <c r="D8" s="25" t="s">
        <v>18</v>
      </c>
      <c r="E8" s="30">
        <v>4300</v>
      </c>
      <c r="F8" s="27">
        <v>21250.987000000001</v>
      </c>
      <c r="G8" s="28">
        <v>3.0510960334963202</v>
      </c>
      <c r="H8" s="29">
        <v>6.1100000000000002E-2</v>
      </c>
      <c r="I8" s="50"/>
    </row>
    <row r="9" spans="1:10" x14ac:dyDescent="0.2">
      <c r="B9" s="25" t="s">
        <v>43</v>
      </c>
      <c r="C9" s="25" t="s">
        <v>44</v>
      </c>
      <c r="D9" s="25" t="s">
        <v>18</v>
      </c>
      <c r="E9" s="30">
        <v>4000</v>
      </c>
      <c r="F9" s="27">
        <v>19786.64</v>
      </c>
      <c r="G9" s="28">
        <v>2.84085340696033</v>
      </c>
      <c r="H9" s="29">
        <v>6.1497000000000003E-2</v>
      </c>
      <c r="I9" s="50"/>
    </row>
    <row r="10" spans="1:10" x14ac:dyDescent="0.2">
      <c r="B10" s="25" t="s">
        <v>45</v>
      </c>
      <c r="C10" s="25" t="s">
        <v>46</v>
      </c>
      <c r="D10" s="25" t="s">
        <v>18</v>
      </c>
      <c r="E10" s="30">
        <v>4000</v>
      </c>
      <c r="F10" s="27">
        <v>19778.18</v>
      </c>
      <c r="G10" s="28">
        <v>2.8396387682029198</v>
      </c>
      <c r="H10" s="29">
        <v>6.2026999999999999E-2</v>
      </c>
      <c r="I10" s="50"/>
    </row>
    <row r="11" spans="1:10" x14ac:dyDescent="0.2">
      <c r="B11" s="25" t="s">
        <v>47</v>
      </c>
      <c r="C11" s="25" t="s">
        <v>48</v>
      </c>
      <c r="D11" s="25" t="s">
        <v>18</v>
      </c>
      <c r="E11" s="30">
        <v>3000</v>
      </c>
      <c r="F11" s="27">
        <v>14823.674999999999</v>
      </c>
      <c r="G11" s="28">
        <v>2.1282990759129699</v>
      </c>
      <c r="H11" s="29">
        <v>6.2025999999999998E-2</v>
      </c>
      <c r="I11" s="50"/>
    </row>
    <row r="12" spans="1:10" x14ac:dyDescent="0.2">
      <c r="B12" s="25" t="s">
        <v>49</v>
      </c>
      <c r="C12" s="25" t="s">
        <v>50</v>
      </c>
      <c r="D12" s="25" t="s">
        <v>18</v>
      </c>
      <c r="E12" s="30">
        <v>3000</v>
      </c>
      <c r="F12" s="27">
        <v>14804.22</v>
      </c>
      <c r="G12" s="28">
        <v>2.1255058374939</v>
      </c>
      <c r="H12" s="29">
        <v>6.1101000000000003E-2</v>
      </c>
      <c r="I12" s="50"/>
    </row>
    <row r="13" spans="1:10" x14ac:dyDescent="0.2">
      <c r="B13" s="25" t="s">
        <v>51</v>
      </c>
      <c r="C13" s="25" t="s">
        <v>52</v>
      </c>
      <c r="D13" s="25" t="s">
        <v>18</v>
      </c>
      <c r="E13" s="30">
        <v>3000</v>
      </c>
      <c r="F13" s="27">
        <v>14786.415000000001</v>
      </c>
      <c r="G13" s="28">
        <v>2.1229494967048099</v>
      </c>
      <c r="H13" s="29">
        <v>6.0601000000000002E-2</v>
      </c>
      <c r="I13" s="50"/>
    </row>
    <row r="14" spans="1:10" x14ac:dyDescent="0.2">
      <c r="B14" s="25" t="s">
        <v>169</v>
      </c>
      <c r="C14" s="25" t="s">
        <v>20</v>
      </c>
      <c r="D14" s="25" t="s">
        <v>18</v>
      </c>
      <c r="E14" s="30">
        <v>2500</v>
      </c>
      <c r="F14" s="27">
        <v>12500</v>
      </c>
      <c r="G14" s="28">
        <v>1.79467901508311</v>
      </c>
      <c r="H14" s="29">
        <v>5.2614000000000001E-2</v>
      </c>
      <c r="I14" s="50"/>
    </row>
    <row r="15" spans="1:10" x14ac:dyDescent="0.2">
      <c r="B15" s="25" t="s">
        <v>53</v>
      </c>
      <c r="C15" s="25" t="s">
        <v>54</v>
      </c>
      <c r="D15" s="25" t="s">
        <v>18</v>
      </c>
      <c r="E15" s="30">
        <v>2500</v>
      </c>
      <c r="F15" s="27">
        <v>12397.075000000001</v>
      </c>
      <c r="G15" s="28">
        <v>1.7799016280729201</v>
      </c>
      <c r="H15" s="29">
        <v>6.1848E-2</v>
      </c>
      <c r="I15" s="50"/>
    </row>
    <row r="16" spans="1:10" x14ac:dyDescent="0.2">
      <c r="B16" s="25" t="s">
        <v>170</v>
      </c>
      <c r="C16" s="25" t="s">
        <v>55</v>
      </c>
      <c r="D16" s="25" t="s">
        <v>18</v>
      </c>
      <c r="E16" s="30">
        <v>2000</v>
      </c>
      <c r="F16" s="27">
        <v>10000</v>
      </c>
      <c r="G16" s="28">
        <v>1.4357432120664899</v>
      </c>
      <c r="H16" s="29">
        <v>5.2567999999999997E-2</v>
      </c>
      <c r="I16" s="50"/>
    </row>
    <row r="17" spans="2:9" x14ac:dyDescent="0.2">
      <c r="B17" s="25" t="s">
        <v>56</v>
      </c>
      <c r="C17" s="25" t="s">
        <v>57</v>
      </c>
      <c r="D17" s="25" t="s">
        <v>18</v>
      </c>
      <c r="E17" s="30">
        <v>2000</v>
      </c>
      <c r="F17" s="27">
        <v>9912.16</v>
      </c>
      <c r="G17" s="28">
        <v>1.4231316436917001</v>
      </c>
      <c r="H17" s="29">
        <v>6.2203000000000001E-2</v>
      </c>
      <c r="I17" s="50"/>
    </row>
    <row r="18" spans="2:9" x14ac:dyDescent="0.2">
      <c r="B18" s="25" t="s">
        <v>58</v>
      </c>
      <c r="C18" s="25" t="s">
        <v>59</v>
      </c>
      <c r="D18" s="25" t="s">
        <v>18</v>
      </c>
      <c r="E18" s="30">
        <v>2000</v>
      </c>
      <c r="F18" s="27">
        <v>9902.52</v>
      </c>
      <c r="G18" s="28">
        <v>1.4217475872352701</v>
      </c>
      <c r="H18" s="29">
        <v>6.1948999999999997E-2</v>
      </c>
      <c r="I18" s="50"/>
    </row>
    <row r="19" spans="2:9" x14ac:dyDescent="0.2">
      <c r="B19" s="25" t="s">
        <v>60</v>
      </c>
      <c r="C19" s="25" t="s">
        <v>61</v>
      </c>
      <c r="D19" s="25" t="s">
        <v>18</v>
      </c>
      <c r="E19" s="30">
        <v>2000</v>
      </c>
      <c r="F19" s="27">
        <v>9895.64</v>
      </c>
      <c r="G19" s="28">
        <v>1.4207597959053599</v>
      </c>
      <c r="H19" s="29">
        <v>6.1100000000000002E-2</v>
      </c>
      <c r="I19" s="50"/>
    </row>
    <row r="20" spans="2:9" x14ac:dyDescent="0.2">
      <c r="B20" s="25" t="s">
        <v>62</v>
      </c>
      <c r="C20" s="25" t="s">
        <v>63</v>
      </c>
      <c r="D20" s="25" t="s">
        <v>18</v>
      </c>
      <c r="E20" s="30">
        <v>2000</v>
      </c>
      <c r="F20" s="27">
        <v>9893.49</v>
      </c>
      <c r="G20" s="28">
        <v>1.42045111111477</v>
      </c>
      <c r="H20" s="29">
        <v>6.1400999999999997E-2</v>
      </c>
      <c r="I20" s="50"/>
    </row>
    <row r="21" spans="2:9" x14ac:dyDescent="0.2">
      <c r="B21" s="25" t="s">
        <v>171</v>
      </c>
      <c r="C21" s="25" t="s">
        <v>64</v>
      </c>
      <c r="D21" s="25" t="s">
        <v>18</v>
      </c>
      <c r="E21" s="30">
        <v>2000</v>
      </c>
      <c r="F21" s="27">
        <v>9868.7099999999991</v>
      </c>
      <c r="G21" s="28">
        <v>1.4168933394352701</v>
      </c>
      <c r="H21" s="29">
        <v>6.0698000000000002E-2</v>
      </c>
      <c r="I21" s="50"/>
    </row>
    <row r="22" spans="2:9" x14ac:dyDescent="0.2">
      <c r="B22" s="25" t="s">
        <v>65</v>
      </c>
      <c r="C22" s="25" t="s">
        <v>66</v>
      </c>
      <c r="D22" s="25" t="s">
        <v>18</v>
      </c>
      <c r="E22" s="30">
        <v>2000</v>
      </c>
      <c r="F22" s="27">
        <v>9857.84</v>
      </c>
      <c r="G22" s="28">
        <v>1.4153326865637501</v>
      </c>
      <c r="H22" s="29">
        <v>6.0502E-2</v>
      </c>
      <c r="I22" s="50"/>
    </row>
    <row r="23" spans="2:9" x14ac:dyDescent="0.2">
      <c r="B23" s="25" t="s">
        <v>67</v>
      </c>
      <c r="C23" s="25" t="s">
        <v>68</v>
      </c>
      <c r="D23" s="25" t="s">
        <v>18</v>
      </c>
      <c r="E23" s="30">
        <v>1500</v>
      </c>
      <c r="F23" s="27">
        <v>7420.8450000000003</v>
      </c>
      <c r="G23" s="28">
        <v>1.06544278365476</v>
      </c>
      <c r="H23" s="29">
        <v>6.1797999999999999E-2</v>
      </c>
      <c r="I23" s="50"/>
    </row>
    <row r="24" spans="2:9" x14ac:dyDescent="0.2">
      <c r="B24" s="25" t="s">
        <v>21</v>
      </c>
      <c r="C24" s="25" t="s">
        <v>22</v>
      </c>
      <c r="D24" s="25" t="s">
        <v>18</v>
      </c>
      <c r="E24" s="30">
        <v>1500</v>
      </c>
      <c r="F24" s="27">
        <v>7398.0524999999998</v>
      </c>
      <c r="G24" s="28">
        <v>1.0621703659386501</v>
      </c>
      <c r="H24" s="29">
        <v>6.0600000000000001E-2</v>
      </c>
      <c r="I24" s="50"/>
    </row>
    <row r="25" spans="2:9" x14ac:dyDescent="0.2">
      <c r="B25" s="25" t="s">
        <v>69</v>
      </c>
      <c r="C25" s="25" t="s">
        <v>70</v>
      </c>
      <c r="D25" s="25" t="s">
        <v>18</v>
      </c>
      <c r="E25" s="30">
        <v>1400</v>
      </c>
      <c r="F25" s="27">
        <v>6925.5619999999999</v>
      </c>
      <c r="G25" s="28">
        <v>0.99433286312456304</v>
      </c>
      <c r="H25" s="29">
        <v>6.1298999999999999E-2</v>
      </c>
      <c r="I25" s="50"/>
    </row>
    <row r="26" spans="2:9" x14ac:dyDescent="0.2">
      <c r="B26" s="25" t="s">
        <v>172</v>
      </c>
      <c r="C26" s="25" t="s">
        <v>71</v>
      </c>
      <c r="D26" s="25" t="s">
        <v>18</v>
      </c>
      <c r="E26" s="30">
        <v>1000</v>
      </c>
      <c r="F26" s="27">
        <v>4999.2449999999999</v>
      </c>
      <c r="G26" s="28">
        <v>0.71776320742073396</v>
      </c>
      <c r="H26" s="29">
        <v>5.5122999999999998E-2</v>
      </c>
      <c r="I26" s="50"/>
    </row>
    <row r="27" spans="2:9" x14ac:dyDescent="0.2">
      <c r="B27" s="25" t="s">
        <v>72</v>
      </c>
      <c r="C27" s="25" t="s">
        <v>73</v>
      </c>
      <c r="D27" s="25" t="s">
        <v>18</v>
      </c>
      <c r="E27" s="30">
        <v>1000</v>
      </c>
      <c r="F27" s="27">
        <v>4994.6350000000002</v>
      </c>
      <c r="G27" s="28">
        <v>0.71710132979997199</v>
      </c>
      <c r="H27" s="29">
        <v>5.6009000000000003E-2</v>
      </c>
      <c r="I27" s="50"/>
    </row>
    <row r="28" spans="2:9" x14ac:dyDescent="0.2">
      <c r="B28" s="25" t="s">
        <v>74</v>
      </c>
      <c r="C28" s="25" t="s">
        <v>75</v>
      </c>
      <c r="D28" s="25" t="s">
        <v>18</v>
      </c>
      <c r="E28" s="30">
        <v>1000</v>
      </c>
      <c r="F28" s="27">
        <v>4970.3549999999996</v>
      </c>
      <c r="G28" s="28">
        <v>0.71361534528107395</v>
      </c>
      <c r="H28" s="29">
        <v>6.2199999999999998E-2</v>
      </c>
      <c r="I28" s="50"/>
    </row>
    <row r="29" spans="2:9" x14ac:dyDescent="0.2">
      <c r="B29" s="25" t="s">
        <v>76</v>
      </c>
      <c r="C29" s="25" t="s">
        <v>77</v>
      </c>
      <c r="D29" s="25" t="s">
        <v>18</v>
      </c>
      <c r="E29" s="30">
        <v>1000</v>
      </c>
      <c r="F29" s="27">
        <v>4969.6350000000002</v>
      </c>
      <c r="G29" s="28">
        <v>0.71351197176980496</v>
      </c>
      <c r="H29" s="29">
        <v>6.1949999999999998E-2</v>
      </c>
      <c r="I29" s="50"/>
    </row>
    <row r="30" spans="2:9" x14ac:dyDescent="0.2">
      <c r="B30" s="25" t="s">
        <v>78</v>
      </c>
      <c r="C30" s="25" t="s">
        <v>79</v>
      </c>
      <c r="D30" s="25" t="s">
        <v>17</v>
      </c>
      <c r="E30" s="30">
        <v>1000</v>
      </c>
      <c r="F30" s="27">
        <v>4964.6099999999997</v>
      </c>
      <c r="G30" s="28">
        <v>0.71279051080574196</v>
      </c>
      <c r="H30" s="29">
        <v>6.1949999999999998E-2</v>
      </c>
      <c r="I30" s="50"/>
    </row>
    <row r="31" spans="2:9" x14ac:dyDescent="0.2">
      <c r="B31" s="25" t="s">
        <v>80</v>
      </c>
      <c r="C31" s="25" t="s">
        <v>81</v>
      </c>
      <c r="D31" s="25" t="s">
        <v>19</v>
      </c>
      <c r="E31" s="30">
        <v>1000</v>
      </c>
      <c r="F31" s="27">
        <v>4956.29</v>
      </c>
      <c r="G31" s="28">
        <v>0.71159597245330297</v>
      </c>
      <c r="H31" s="29">
        <v>6.1903E-2</v>
      </c>
      <c r="I31" s="50"/>
    </row>
    <row r="32" spans="2:9" x14ac:dyDescent="0.2">
      <c r="B32" s="25" t="s">
        <v>82</v>
      </c>
      <c r="C32" s="25" t="s">
        <v>83</v>
      </c>
      <c r="D32" s="25" t="s">
        <v>18</v>
      </c>
      <c r="E32" s="30">
        <v>1000</v>
      </c>
      <c r="F32" s="27">
        <v>4940.415</v>
      </c>
      <c r="G32" s="28">
        <v>0.70931673010414698</v>
      </c>
      <c r="H32" s="29">
        <v>6.2002000000000002E-2</v>
      </c>
      <c r="I32" s="50"/>
    </row>
    <row r="33" spans="2:9" x14ac:dyDescent="0.2">
      <c r="B33" s="25" t="s">
        <v>173</v>
      </c>
      <c r="C33" s="25" t="s">
        <v>84</v>
      </c>
      <c r="D33" s="25" t="s">
        <v>18</v>
      </c>
      <c r="E33" s="30">
        <v>1000</v>
      </c>
      <c r="F33" s="27">
        <v>4939.1499999999996</v>
      </c>
      <c r="G33" s="28">
        <v>0.70913510858782103</v>
      </c>
      <c r="H33" s="29">
        <v>6.1600000000000002E-2</v>
      </c>
      <c r="I33" s="50"/>
    </row>
    <row r="34" spans="2:9" x14ac:dyDescent="0.2">
      <c r="B34" s="25" t="s">
        <v>174</v>
      </c>
      <c r="C34" s="25" t="s">
        <v>85</v>
      </c>
      <c r="D34" s="25" t="s">
        <v>18</v>
      </c>
      <c r="E34" s="30">
        <v>1000</v>
      </c>
      <c r="F34" s="27">
        <v>4935.375</v>
      </c>
      <c r="G34" s="28">
        <v>0.70859311552526605</v>
      </c>
      <c r="H34" s="29">
        <v>6.0498999999999997E-2</v>
      </c>
      <c r="I34" s="50"/>
    </row>
    <row r="35" spans="2:9" x14ac:dyDescent="0.2">
      <c r="B35" s="25" t="s">
        <v>86</v>
      </c>
      <c r="C35" s="25" t="s">
        <v>87</v>
      </c>
      <c r="D35" s="25" t="s">
        <v>17</v>
      </c>
      <c r="E35" s="30">
        <v>500</v>
      </c>
      <c r="F35" s="27">
        <v>2479.38</v>
      </c>
      <c r="G35" s="28">
        <v>0.35597530051334197</v>
      </c>
      <c r="H35" s="29">
        <v>6.1949999999999998E-2</v>
      </c>
      <c r="I35" s="50"/>
    </row>
    <row r="36" spans="2:9" x14ac:dyDescent="0.2">
      <c r="B36" s="25" t="s">
        <v>88</v>
      </c>
      <c r="C36" s="25" t="s">
        <v>89</v>
      </c>
      <c r="D36" s="25" t="s">
        <v>18</v>
      </c>
      <c r="E36" s="30">
        <v>500</v>
      </c>
      <c r="F36" s="27">
        <v>2478.8775000000001</v>
      </c>
      <c r="G36" s="28">
        <v>0.35590315441693499</v>
      </c>
      <c r="H36" s="29">
        <v>6.2203000000000001E-2</v>
      </c>
      <c r="I36" s="50"/>
    </row>
    <row r="37" spans="2:9" x14ac:dyDescent="0.2">
      <c r="B37" s="25" t="s">
        <v>90</v>
      </c>
      <c r="C37" s="25" t="s">
        <v>91</v>
      </c>
      <c r="D37" s="25" t="s">
        <v>19</v>
      </c>
      <c r="E37" s="30">
        <v>500</v>
      </c>
      <c r="F37" s="27">
        <v>2476.8975</v>
      </c>
      <c r="G37" s="28">
        <v>0.35561887726094599</v>
      </c>
      <c r="H37" s="29">
        <v>6.1901999999999999E-2</v>
      </c>
      <c r="I37" s="50"/>
    </row>
    <row r="38" spans="2:9" x14ac:dyDescent="0.2">
      <c r="B38" s="25" t="s">
        <v>92</v>
      </c>
      <c r="C38" s="25" t="s">
        <v>93</v>
      </c>
      <c r="D38" s="25" t="s">
        <v>18</v>
      </c>
      <c r="E38" s="30">
        <v>500</v>
      </c>
      <c r="F38" s="27">
        <v>2471.4549999999999</v>
      </c>
      <c r="G38" s="28">
        <v>0.35483747401777899</v>
      </c>
      <c r="H38" s="29">
        <v>6.1100000000000002E-2</v>
      </c>
      <c r="I38" s="50"/>
    </row>
    <row r="39" spans="2:9" x14ac:dyDescent="0.2">
      <c r="B39" s="25" t="s">
        <v>175</v>
      </c>
      <c r="C39" s="25" t="s">
        <v>94</v>
      </c>
      <c r="D39" s="25" t="s">
        <v>18</v>
      </c>
      <c r="E39" s="30">
        <v>500</v>
      </c>
      <c r="F39" s="27">
        <v>2469.4775</v>
      </c>
      <c r="G39" s="28">
        <v>0.35455355579759301</v>
      </c>
      <c r="H39" s="29">
        <v>6.1800000000000001E-2</v>
      </c>
      <c r="I39" s="50"/>
    </row>
    <row r="40" spans="2:9" x14ac:dyDescent="0.2">
      <c r="B40" s="25" t="s">
        <v>95</v>
      </c>
      <c r="C40" s="25" t="s">
        <v>96</v>
      </c>
      <c r="D40" s="25" t="s">
        <v>18</v>
      </c>
      <c r="E40" s="30">
        <v>200</v>
      </c>
      <c r="F40" s="27">
        <v>998.46299999999997</v>
      </c>
      <c r="G40" s="28">
        <v>0.14335364747495399</v>
      </c>
      <c r="H40" s="29">
        <v>5.6204999999999998E-2</v>
      </c>
      <c r="I40" s="50"/>
    </row>
    <row r="41" spans="2:9" ht="10.5" x14ac:dyDescent="0.25">
      <c r="B41" s="24" t="s">
        <v>8</v>
      </c>
      <c r="C41" s="24"/>
      <c r="D41" s="24"/>
      <c r="E41" s="31"/>
      <c r="F41" s="32">
        <f>SUM(F6:F40)</f>
        <v>313839.92199999996</v>
      </c>
      <c r="G41" s="33">
        <f>SUM(G6:G40)</f>
        <v>45.059353768697676</v>
      </c>
      <c r="H41" s="34"/>
      <c r="I41" s="24"/>
    </row>
    <row r="42" spans="2:9" ht="10.5" x14ac:dyDescent="0.25">
      <c r="B42" s="24" t="s">
        <v>23</v>
      </c>
      <c r="C42" s="25"/>
      <c r="D42" s="25"/>
      <c r="E42" s="26"/>
      <c r="F42" s="27"/>
      <c r="G42" s="28"/>
      <c r="H42" s="29"/>
      <c r="I42" s="25"/>
    </row>
    <row r="43" spans="2:9" x14ac:dyDescent="0.2">
      <c r="B43" s="25" t="s">
        <v>97</v>
      </c>
      <c r="C43" s="25" t="s">
        <v>98</v>
      </c>
      <c r="D43" s="25" t="s">
        <v>18</v>
      </c>
      <c r="E43" s="30">
        <v>4000</v>
      </c>
      <c r="F43" s="27">
        <v>19806.060000000001</v>
      </c>
      <c r="G43" s="28">
        <v>2.8436416202781598</v>
      </c>
      <c r="H43" s="29">
        <v>6.2702999999999995E-2</v>
      </c>
      <c r="I43" s="50"/>
    </row>
    <row r="44" spans="2:9" x14ac:dyDescent="0.2">
      <c r="B44" s="25" t="s">
        <v>99</v>
      </c>
      <c r="C44" s="25" t="s">
        <v>100</v>
      </c>
      <c r="D44" s="25" t="s">
        <v>18</v>
      </c>
      <c r="E44" s="30">
        <v>3500</v>
      </c>
      <c r="F44" s="27">
        <v>17494.2775</v>
      </c>
      <c r="G44" s="28">
        <v>2.5117290170632498</v>
      </c>
      <c r="H44" s="29">
        <v>5.9788000000000001E-2</v>
      </c>
      <c r="I44" s="50"/>
    </row>
    <row r="45" spans="2:9" x14ac:dyDescent="0.2">
      <c r="B45" s="25" t="s">
        <v>101</v>
      </c>
      <c r="C45" s="25" t="s">
        <v>102</v>
      </c>
      <c r="D45" s="25" t="s">
        <v>16</v>
      </c>
      <c r="E45" s="30">
        <v>3000</v>
      </c>
      <c r="F45" s="27">
        <v>14776.56</v>
      </c>
      <c r="G45" s="28">
        <v>2.1215345717693199</v>
      </c>
      <c r="H45" s="29">
        <v>6.6499000000000003E-2</v>
      </c>
      <c r="I45" s="50"/>
    </row>
    <row r="46" spans="2:9" x14ac:dyDescent="0.2">
      <c r="B46" s="25" t="s">
        <v>103</v>
      </c>
      <c r="C46" s="25" t="s">
        <v>104</v>
      </c>
      <c r="D46" s="25" t="s">
        <v>18</v>
      </c>
      <c r="E46" s="30">
        <v>2600</v>
      </c>
      <c r="F46" s="27">
        <v>12971.244000000001</v>
      </c>
      <c r="G46" s="28">
        <v>1.8623375525058199</v>
      </c>
      <c r="H46" s="29">
        <v>6.2258000000000001E-2</v>
      </c>
      <c r="I46" s="50"/>
    </row>
    <row r="47" spans="2:9" x14ac:dyDescent="0.2">
      <c r="B47" s="25" t="s">
        <v>105</v>
      </c>
      <c r="C47" s="25" t="s">
        <v>106</v>
      </c>
      <c r="D47" s="25" t="s">
        <v>18</v>
      </c>
      <c r="E47" s="30">
        <v>2500</v>
      </c>
      <c r="F47" s="27">
        <v>12497.95</v>
      </c>
      <c r="G47" s="28">
        <v>1.7943846877246401</v>
      </c>
      <c r="H47" s="29">
        <v>6.0052000000000001E-2</v>
      </c>
      <c r="I47" s="50"/>
    </row>
    <row r="48" spans="2:9" x14ac:dyDescent="0.2">
      <c r="B48" s="25" t="s">
        <v>107</v>
      </c>
      <c r="C48" s="25" t="s">
        <v>108</v>
      </c>
      <c r="D48" s="25" t="s">
        <v>18</v>
      </c>
      <c r="E48" s="30">
        <v>2500</v>
      </c>
      <c r="F48" s="27">
        <v>12470.25</v>
      </c>
      <c r="G48" s="28">
        <v>1.7904076790272201</v>
      </c>
      <c r="H48" s="29">
        <v>6.2211000000000002E-2</v>
      </c>
      <c r="I48" s="50"/>
    </row>
    <row r="49" spans="2:9" x14ac:dyDescent="0.2">
      <c r="B49" s="25" t="s">
        <v>176</v>
      </c>
      <c r="C49" s="25" t="s">
        <v>109</v>
      </c>
      <c r="D49" s="25" t="s">
        <v>18</v>
      </c>
      <c r="E49" s="30">
        <v>2500</v>
      </c>
      <c r="F49" s="27">
        <v>12325.775</v>
      </c>
      <c r="G49" s="28">
        <v>1.7696647789708799</v>
      </c>
      <c r="H49" s="29">
        <v>6.0697000000000001E-2</v>
      </c>
      <c r="I49" s="50"/>
    </row>
    <row r="50" spans="2:9" x14ac:dyDescent="0.2">
      <c r="B50" s="25" t="s">
        <v>110</v>
      </c>
      <c r="C50" s="25" t="s">
        <v>111</v>
      </c>
      <c r="D50" s="25" t="s">
        <v>18</v>
      </c>
      <c r="E50" s="30">
        <v>2000</v>
      </c>
      <c r="F50" s="27">
        <v>9905.4500000000007</v>
      </c>
      <c r="G50" s="28">
        <v>1.4221682599964001</v>
      </c>
      <c r="H50" s="29">
        <v>6.7000000000000004E-2</v>
      </c>
      <c r="I50" s="50"/>
    </row>
    <row r="51" spans="2:9" x14ac:dyDescent="0.2">
      <c r="B51" s="25" t="s">
        <v>112</v>
      </c>
      <c r="C51" s="25" t="s">
        <v>113</v>
      </c>
      <c r="D51" s="25" t="s">
        <v>17</v>
      </c>
      <c r="E51" s="30">
        <v>2000</v>
      </c>
      <c r="F51" s="27">
        <v>9897.41</v>
      </c>
      <c r="G51" s="28">
        <v>1.4210139224539</v>
      </c>
      <c r="H51" s="29">
        <v>6.4128000000000004E-2</v>
      </c>
      <c r="I51" s="50"/>
    </row>
    <row r="52" spans="2:9" x14ac:dyDescent="0.2">
      <c r="B52" s="25" t="s">
        <v>114</v>
      </c>
      <c r="C52" s="25" t="s">
        <v>115</v>
      </c>
      <c r="D52" s="25" t="s">
        <v>18</v>
      </c>
      <c r="E52" s="30">
        <v>2000</v>
      </c>
      <c r="F52" s="27">
        <v>9892.5400000000009</v>
      </c>
      <c r="G52" s="28">
        <v>1.4203147155096201</v>
      </c>
      <c r="H52" s="29">
        <v>6.1952E-2</v>
      </c>
      <c r="I52" s="50"/>
    </row>
    <row r="53" spans="2:9" x14ac:dyDescent="0.2">
      <c r="B53" s="25" t="s">
        <v>116</v>
      </c>
      <c r="C53" s="25" t="s">
        <v>117</v>
      </c>
      <c r="D53" s="25" t="s">
        <v>18</v>
      </c>
      <c r="E53" s="30">
        <v>2000</v>
      </c>
      <c r="F53" s="27">
        <v>9890.01</v>
      </c>
      <c r="G53" s="28">
        <v>1.41995147247697</v>
      </c>
      <c r="H53" s="29">
        <v>6.8801000000000001E-2</v>
      </c>
      <c r="I53" s="50"/>
    </row>
    <row r="54" spans="2:9" x14ac:dyDescent="0.2">
      <c r="B54" s="25" t="s">
        <v>118</v>
      </c>
      <c r="C54" s="25" t="s">
        <v>119</v>
      </c>
      <c r="D54" s="25" t="s">
        <v>18</v>
      </c>
      <c r="E54" s="30">
        <v>2000</v>
      </c>
      <c r="F54" s="27">
        <v>9882.59</v>
      </c>
      <c r="G54" s="28">
        <v>1.4188861510136199</v>
      </c>
      <c r="H54" s="29">
        <v>6.1950999999999999E-2</v>
      </c>
      <c r="I54" s="50"/>
    </row>
    <row r="55" spans="2:9" x14ac:dyDescent="0.2">
      <c r="B55" s="25" t="s">
        <v>120</v>
      </c>
      <c r="C55" s="25" t="s">
        <v>121</v>
      </c>
      <c r="D55" s="25" t="s">
        <v>18</v>
      </c>
      <c r="E55" s="30">
        <v>2000</v>
      </c>
      <c r="F55" s="27">
        <v>9863.43</v>
      </c>
      <c r="G55" s="28">
        <v>1.4161352670192999</v>
      </c>
      <c r="H55" s="29">
        <v>6.6498000000000002E-2</v>
      </c>
      <c r="I55" s="50"/>
    </row>
    <row r="56" spans="2:9" x14ac:dyDescent="0.2">
      <c r="B56" s="25" t="s">
        <v>122</v>
      </c>
      <c r="C56" s="25" t="s">
        <v>123</v>
      </c>
      <c r="D56" s="25" t="s">
        <v>18</v>
      </c>
      <c r="E56" s="30">
        <v>2000</v>
      </c>
      <c r="F56" s="27">
        <v>9849.7099999999991</v>
      </c>
      <c r="G56" s="28">
        <v>1.4141654273323401</v>
      </c>
      <c r="H56" s="29">
        <v>6.6300999999999999E-2</v>
      </c>
      <c r="I56" s="50"/>
    </row>
    <row r="57" spans="2:9" x14ac:dyDescent="0.2">
      <c r="B57" s="25" t="s">
        <v>28</v>
      </c>
      <c r="C57" s="25" t="s">
        <v>29</v>
      </c>
      <c r="D57" s="25" t="s">
        <v>18</v>
      </c>
      <c r="E57" s="30">
        <v>2000</v>
      </c>
      <c r="F57" s="27">
        <v>9846.19</v>
      </c>
      <c r="G57" s="28">
        <v>1.4136600457216999</v>
      </c>
      <c r="H57" s="29">
        <v>6.6299999999999998E-2</v>
      </c>
      <c r="I57" s="50"/>
    </row>
    <row r="58" spans="2:9" x14ac:dyDescent="0.2">
      <c r="B58" s="25" t="s">
        <v>30</v>
      </c>
      <c r="C58" s="25" t="s">
        <v>31</v>
      </c>
      <c r="D58" s="25" t="s">
        <v>18</v>
      </c>
      <c r="E58" s="30">
        <v>2000</v>
      </c>
      <c r="F58" s="27">
        <v>9845.73</v>
      </c>
      <c r="G58" s="28">
        <v>1.4135940015339401</v>
      </c>
      <c r="H58" s="29">
        <v>6.6501000000000005E-2</v>
      </c>
      <c r="I58" s="50"/>
    </row>
    <row r="59" spans="2:9" x14ac:dyDescent="0.2">
      <c r="B59" s="25" t="s">
        <v>177</v>
      </c>
      <c r="C59" s="25" t="s">
        <v>124</v>
      </c>
      <c r="D59" s="25" t="s">
        <v>18</v>
      </c>
      <c r="E59" s="30">
        <v>1200</v>
      </c>
      <c r="F59" s="27">
        <v>6000</v>
      </c>
      <c r="G59" s="28">
        <v>0.86144592723989399</v>
      </c>
      <c r="H59" s="29">
        <v>5.3061999999999998E-2</v>
      </c>
      <c r="I59" s="50"/>
    </row>
    <row r="60" spans="2:9" x14ac:dyDescent="0.2">
      <c r="B60" s="25" t="s">
        <v>125</v>
      </c>
      <c r="C60" s="25" t="s">
        <v>126</v>
      </c>
      <c r="D60" s="25" t="s">
        <v>18</v>
      </c>
      <c r="E60" s="30">
        <v>1000</v>
      </c>
      <c r="F60" s="27">
        <v>4934.1949999999997</v>
      </c>
      <c r="G60" s="28">
        <v>0.70842369782624204</v>
      </c>
      <c r="H60" s="29">
        <v>6.0850000000000001E-2</v>
      </c>
      <c r="I60" s="50"/>
    </row>
    <row r="61" spans="2:9" x14ac:dyDescent="0.2">
      <c r="B61" s="25" t="s">
        <v>127</v>
      </c>
      <c r="C61" s="25" t="s">
        <v>128</v>
      </c>
      <c r="D61" s="25" t="s">
        <v>18</v>
      </c>
      <c r="E61" s="30">
        <v>1000</v>
      </c>
      <c r="F61" s="27">
        <v>4933.9849999999997</v>
      </c>
      <c r="G61" s="28">
        <v>0.708393547218788</v>
      </c>
      <c r="H61" s="29">
        <v>6.6901000000000002E-2</v>
      </c>
      <c r="I61" s="50"/>
    </row>
    <row r="62" spans="2:9" x14ac:dyDescent="0.2">
      <c r="B62" s="25" t="s">
        <v>129</v>
      </c>
      <c r="C62" s="25" t="s">
        <v>130</v>
      </c>
      <c r="D62" s="25" t="s">
        <v>17</v>
      </c>
      <c r="E62" s="30">
        <v>1000</v>
      </c>
      <c r="F62" s="27">
        <v>4928.3850000000002</v>
      </c>
      <c r="G62" s="28">
        <v>0.70758953102003097</v>
      </c>
      <c r="H62" s="29">
        <v>6.6297999999999996E-2</v>
      </c>
      <c r="I62" s="50"/>
    </row>
    <row r="63" spans="2:9" x14ac:dyDescent="0.2">
      <c r="B63" s="25" t="s">
        <v>26</v>
      </c>
      <c r="C63" s="25" t="s">
        <v>27</v>
      </c>
      <c r="D63" s="25" t="s">
        <v>18</v>
      </c>
      <c r="E63" s="30">
        <v>1000</v>
      </c>
      <c r="F63" s="27">
        <v>4928.17</v>
      </c>
      <c r="G63" s="28">
        <v>0.70755866254097199</v>
      </c>
      <c r="H63" s="29">
        <v>6.6500000000000004E-2</v>
      </c>
      <c r="I63" s="50"/>
    </row>
    <row r="64" spans="2:9" x14ac:dyDescent="0.2">
      <c r="B64" s="25" t="s">
        <v>131</v>
      </c>
      <c r="C64" s="25" t="s">
        <v>132</v>
      </c>
      <c r="D64" s="25" t="s">
        <v>17</v>
      </c>
      <c r="E64" s="30">
        <v>500</v>
      </c>
      <c r="F64" s="27">
        <v>2476.625</v>
      </c>
      <c r="G64" s="28">
        <v>0.35557975325841701</v>
      </c>
      <c r="H64" s="29">
        <v>6.6249000000000002E-2</v>
      </c>
      <c r="I64" s="50"/>
    </row>
    <row r="65" spans="2:9" x14ac:dyDescent="0.2">
      <c r="B65" s="25" t="s">
        <v>133</v>
      </c>
      <c r="C65" s="25" t="s">
        <v>134</v>
      </c>
      <c r="D65" s="25" t="s">
        <v>18</v>
      </c>
      <c r="E65" s="30">
        <v>500</v>
      </c>
      <c r="F65" s="27">
        <v>2467.0425</v>
      </c>
      <c r="G65" s="28">
        <v>0.35420395232545399</v>
      </c>
      <c r="H65" s="29">
        <v>6.6797999999999996E-2</v>
      </c>
      <c r="I65" s="50"/>
    </row>
    <row r="66" spans="2:9" x14ac:dyDescent="0.2">
      <c r="B66" s="25" t="s">
        <v>24</v>
      </c>
      <c r="C66" s="25" t="s">
        <v>25</v>
      </c>
      <c r="D66" s="25" t="s">
        <v>16</v>
      </c>
      <c r="E66" s="30">
        <v>500</v>
      </c>
      <c r="F66" s="27">
        <v>2465.67</v>
      </c>
      <c r="G66" s="28">
        <v>0.354006896569598</v>
      </c>
      <c r="H66" s="29">
        <v>6.0499999999999998E-2</v>
      </c>
      <c r="I66" s="50"/>
    </row>
    <row r="67" spans="2:9" ht="10.5" x14ac:dyDescent="0.25">
      <c r="B67" s="24" t="s">
        <v>8</v>
      </c>
      <c r="C67" s="24"/>
      <c r="D67" s="24"/>
      <c r="E67" s="31"/>
      <c r="F67" s="32">
        <f>SUM(F42:F66)</f>
        <v>224349.24900000004</v>
      </c>
      <c r="G67" s="33">
        <f>SUM(G42:G66)</f>
        <v>32.210791138396473</v>
      </c>
      <c r="H67" s="34"/>
      <c r="I67" s="24"/>
    </row>
    <row r="68" spans="2:9" ht="10.5" x14ac:dyDescent="0.25">
      <c r="B68" s="24" t="s">
        <v>32</v>
      </c>
      <c r="C68" s="25"/>
      <c r="D68" s="25"/>
      <c r="E68" s="26"/>
      <c r="F68" s="27"/>
      <c r="G68" s="28"/>
      <c r="H68" s="29"/>
      <c r="I68" s="25"/>
    </row>
    <row r="69" spans="2:9" x14ac:dyDescent="0.2">
      <c r="B69" s="25" t="s">
        <v>135</v>
      </c>
      <c r="C69" s="25" t="s">
        <v>136</v>
      </c>
      <c r="D69" s="25" t="s">
        <v>34</v>
      </c>
      <c r="E69" s="30">
        <v>59000000</v>
      </c>
      <c r="F69" s="27">
        <v>58685.883999999998</v>
      </c>
      <c r="G69" s="28">
        <v>8.4257859597121492</v>
      </c>
      <c r="H69" s="29">
        <v>5.2802000000000002E-2</v>
      </c>
      <c r="I69" s="50"/>
    </row>
    <row r="70" spans="2:9" x14ac:dyDescent="0.2">
      <c r="B70" s="25" t="s">
        <v>137</v>
      </c>
      <c r="C70" s="25" t="s">
        <v>138</v>
      </c>
      <c r="D70" s="25" t="s">
        <v>34</v>
      </c>
      <c r="E70" s="30">
        <v>25000000</v>
      </c>
      <c r="F70" s="27">
        <v>24693.375</v>
      </c>
      <c r="G70" s="28">
        <v>3.54533455392624</v>
      </c>
      <c r="H70" s="29">
        <v>5.2700999999999998E-2</v>
      </c>
      <c r="I70" s="50"/>
    </row>
    <row r="71" spans="2:9" x14ac:dyDescent="0.2">
      <c r="B71" s="25" t="s">
        <v>139</v>
      </c>
      <c r="C71" s="25" t="s">
        <v>140</v>
      </c>
      <c r="D71" s="25" t="s">
        <v>34</v>
      </c>
      <c r="E71" s="30">
        <v>16500000</v>
      </c>
      <c r="F71" s="27">
        <v>16409.629499999999</v>
      </c>
      <c r="G71" s="28">
        <v>2.3560014167151002</v>
      </c>
      <c r="H71" s="29">
        <v>5.2898000000000001E-2</v>
      </c>
      <c r="I71" s="50"/>
    </row>
    <row r="72" spans="2:9" x14ac:dyDescent="0.2">
      <c r="B72" s="25" t="s">
        <v>141</v>
      </c>
      <c r="C72" s="25" t="s">
        <v>142</v>
      </c>
      <c r="D72" s="25" t="s">
        <v>34</v>
      </c>
      <c r="E72" s="30">
        <v>16000000</v>
      </c>
      <c r="F72" s="27">
        <v>15832.495999999999</v>
      </c>
      <c r="G72" s="28">
        <v>2.2731398662069902</v>
      </c>
      <c r="H72" s="29">
        <v>5.2899000000000002E-2</v>
      </c>
      <c r="I72" s="50"/>
    </row>
    <row r="73" spans="2:9" x14ac:dyDescent="0.2">
      <c r="B73" s="25" t="s">
        <v>143</v>
      </c>
      <c r="C73" s="25" t="s">
        <v>144</v>
      </c>
      <c r="D73" s="25" t="s">
        <v>34</v>
      </c>
      <c r="E73" s="30">
        <v>5500000</v>
      </c>
      <c r="F73" s="27">
        <v>5476.5479999999998</v>
      </c>
      <c r="G73" s="28">
        <v>0.78629166165563102</v>
      </c>
      <c r="H73" s="29">
        <v>5.2101000000000001E-2</v>
      </c>
      <c r="I73" s="50"/>
    </row>
    <row r="74" spans="2:9" x14ac:dyDescent="0.2">
      <c r="B74" s="25" t="s">
        <v>145</v>
      </c>
      <c r="C74" s="25" t="s">
        <v>146</v>
      </c>
      <c r="D74" s="25" t="s">
        <v>34</v>
      </c>
      <c r="E74" s="30">
        <v>5000000</v>
      </c>
      <c r="F74" s="27">
        <v>4993.5050000000001</v>
      </c>
      <c r="G74" s="28">
        <v>0.71693909081700802</v>
      </c>
      <c r="H74" s="29">
        <v>5.2770999999999998E-2</v>
      </c>
      <c r="I74" s="50"/>
    </row>
    <row r="75" spans="2:9" x14ac:dyDescent="0.2">
      <c r="B75" s="25" t="s">
        <v>147</v>
      </c>
      <c r="C75" s="25" t="s">
        <v>148</v>
      </c>
      <c r="D75" s="25" t="s">
        <v>34</v>
      </c>
      <c r="E75" s="30">
        <v>5000000</v>
      </c>
      <c r="F75" s="27">
        <v>4958.4750000000004</v>
      </c>
      <c r="G75" s="28">
        <v>0.71190968234513896</v>
      </c>
      <c r="H75" s="29">
        <v>5.2701999999999999E-2</v>
      </c>
      <c r="I75" s="50"/>
    </row>
    <row r="76" spans="2:9" x14ac:dyDescent="0.2">
      <c r="B76" s="25" t="s">
        <v>149</v>
      </c>
      <c r="C76" s="25" t="s">
        <v>150</v>
      </c>
      <c r="D76" s="25" t="s">
        <v>34</v>
      </c>
      <c r="E76" s="30">
        <v>500000</v>
      </c>
      <c r="F76" s="27">
        <v>495.84750000000003</v>
      </c>
      <c r="G76" s="28">
        <v>7.1190968234513902E-2</v>
      </c>
      <c r="H76" s="29">
        <v>5.2701999999999999E-2</v>
      </c>
      <c r="I76" s="50"/>
    </row>
    <row r="77" spans="2:9" x14ac:dyDescent="0.2">
      <c r="B77" s="25" t="s">
        <v>151</v>
      </c>
      <c r="C77" s="25" t="s">
        <v>152</v>
      </c>
      <c r="D77" s="25" t="s">
        <v>34</v>
      </c>
      <c r="E77" s="30">
        <v>500000</v>
      </c>
      <c r="F77" s="27">
        <v>495.84750000000003</v>
      </c>
      <c r="G77" s="28">
        <v>7.1190968234513902E-2</v>
      </c>
      <c r="H77" s="29">
        <v>5.2701999999999999E-2</v>
      </c>
      <c r="I77" s="50"/>
    </row>
    <row r="78" spans="2:9" ht="10.5" x14ac:dyDescent="0.25">
      <c r="B78" s="24" t="s">
        <v>8</v>
      </c>
      <c r="C78" s="24"/>
      <c r="D78" s="24"/>
      <c r="E78" s="31"/>
      <c r="F78" s="51">
        <f>SUM(F68:F77)</f>
        <v>132041.60749999998</v>
      </c>
      <c r="G78" s="52">
        <f>SUM(G68:G77)</f>
        <v>18.957784167847286</v>
      </c>
      <c r="H78" s="34"/>
      <c r="I78" s="24"/>
    </row>
    <row r="79" spans="2:9" ht="10.5" x14ac:dyDescent="0.25">
      <c r="B79" s="35" t="s">
        <v>9</v>
      </c>
      <c r="C79" s="35"/>
      <c r="D79" s="35"/>
      <c r="E79" s="36"/>
      <c r="F79" s="37">
        <f>+F41+F67+F78</f>
        <v>670230.77850000001</v>
      </c>
      <c r="G79" s="38">
        <f>+G41+G67+G78</f>
        <v>96.227929074941443</v>
      </c>
      <c r="H79" s="34"/>
      <c r="I79" s="24"/>
    </row>
    <row r="80" spans="2:9" ht="10.5" x14ac:dyDescent="0.25">
      <c r="B80" s="24" t="s">
        <v>33</v>
      </c>
      <c r="C80" s="25"/>
      <c r="D80" s="25"/>
      <c r="E80" s="26"/>
      <c r="F80" s="27"/>
      <c r="G80" s="28"/>
      <c r="H80" s="29"/>
      <c r="I80" s="25"/>
    </row>
    <row r="81" spans="2:9" x14ac:dyDescent="0.2">
      <c r="B81" s="25" t="s">
        <v>153</v>
      </c>
      <c r="C81" s="25" t="s">
        <v>154</v>
      </c>
      <c r="D81" s="25" t="s">
        <v>34</v>
      </c>
      <c r="E81" s="30">
        <v>1522000</v>
      </c>
      <c r="F81" s="27">
        <v>1526.67254</v>
      </c>
      <c r="G81" s="28">
        <v>0.21919097363533099</v>
      </c>
      <c r="H81" s="29">
        <v>5.4151499999999998E-2</v>
      </c>
      <c r="I81" s="50"/>
    </row>
    <row r="82" spans="2:9" x14ac:dyDescent="0.2">
      <c r="B82" s="25" t="s">
        <v>155</v>
      </c>
      <c r="C82" s="25" t="s">
        <v>156</v>
      </c>
      <c r="D82" s="25" t="s">
        <v>34</v>
      </c>
      <c r="E82" s="30">
        <v>650000</v>
      </c>
      <c r="F82" s="27">
        <v>650.33669999999995</v>
      </c>
      <c r="G82" s="28">
        <v>9.3371650258272196E-2</v>
      </c>
      <c r="H82" s="29">
        <v>5.4670499999999997E-2</v>
      </c>
      <c r="I82" s="50"/>
    </row>
    <row r="83" spans="2:9" x14ac:dyDescent="0.2">
      <c r="B83" s="25" t="s">
        <v>157</v>
      </c>
      <c r="C83" s="25" t="s">
        <v>158</v>
      </c>
      <c r="D83" s="25" t="s">
        <v>34</v>
      </c>
      <c r="E83" s="30">
        <v>540000</v>
      </c>
      <c r="F83" s="27">
        <v>541.66319999999996</v>
      </c>
      <c r="G83" s="28">
        <v>7.7768926262621399E-2</v>
      </c>
      <c r="H83" s="29">
        <v>5.4342500000000002E-2</v>
      </c>
      <c r="I83" s="50"/>
    </row>
    <row r="84" spans="2:9" x14ac:dyDescent="0.2">
      <c r="B84" s="25" t="s">
        <v>159</v>
      </c>
      <c r="C84" s="25" t="s">
        <v>160</v>
      </c>
      <c r="D84" s="25" t="s">
        <v>34</v>
      </c>
      <c r="E84" s="30">
        <v>500000</v>
      </c>
      <c r="F84" s="27">
        <v>500.95100000000002</v>
      </c>
      <c r="G84" s="28">
        <v>7.1923699782792005E-2</v>
      </c>
      <c r="H84" s="29">
        <v>5.4342500000000002E-2</v>
      </c>
      <c r="I84" s="50"/>
    </row>
    <row r="85" spans="2:9" x14ac:dyDescent="0.2">
      <c r="B85" s="25" t="s">
        <v>161</v>
      </c>
      <c r="C85" s="25" t="s">
        <v>162</v>
      </c>
      <c r="D85" s="25" t="s">
        <v>34</v>
      </c>
      <c r="E85" s="30">
        <v>500000</v>
      </c>
      <c r="F85" s="27">
        <v>500.25900000000001</v>
      </c>
      <c r="G85" s="28">
        <v>7.1824346352517096E-2</v>
      </c>
      <c r="H85" s="29">
        <v>5.4670499999999997E-2</v>
      </c>
      <c r="I85" s="50"/>
    </row>
    <row r="86" spans="2:9" ht="10.5" x14ac:dyDescent="0.25">
      <c r="B86" s="24" t="s">
        <v>9</v>
      </c>
      <c r="C86" s="24"/>
      <c r="D86" s="24"/>
      <c r="E86" s="31"/>
      <c r="F86" s="32">
        <f>SUM(F81:F85)</f>
        <v>3719.8824399999999</v>
      </c>
      <c r="G86" s="33">
        <f>SUM(G81:G85)</f>
        <v>0.53407959629153368</v>
      </c>
      <c r="H86" s="34"/>
      <c r="I86" s="24"/>
    </row>
    <row r="87" spans="2:9" ht="10.5" x14ac:dyDescent="0.25">
      <c r="B87" s="24"/>
      <c r="C87" s="25"/>
      <c r="D87" s="25"/>
      <c r="E87" s="26"/>
      <c r="F87" s="27"/>
      <c r="G87" s="28"/>
      <c r="H87" s="29"/>
      <c r="I87" s="25"/>
    </row>
    <row r="88" spans="2:9" ht="10.5" x14ac:dyDescent="0.25">
      <c r="B88" s="24" t="s">
        <v>10</v>
      </c>
      <c r="C88" s="24"/>
      <c r="D88" s="24"/>
      <c r="E88" s="31"/>
      <c r="F88" s="32">
        <v>137.0574225</v>
      </c>
      <c r="G88" s="33">
        <v>1.96779264017704E-2</v>
      </c>
      <c r="H88" s="39">
        <v>5.1400787500000003E-2</v>
      </c>
      <c r="I88" s="39"/>
    </row>
    <row r="89" spans="2:9" x14ac:dyDescent="0.2">
      <c r="B89" s="25"/>
      <c r="C89" s="25"/>
      <c r="D89" s="25"/>
      <c r="E89" s="26"/>
      <c r="F89" s="27"/>
      <c r="G89" s="28"/>
      <c r="H89" s="29"/>
      <c r="I89" s="25"/>
    </row>
    <row r="90" spans="2:9" ht="10.5" x14ac:dyDescent="0.25">
      <c r="B90" s="24" t="s">
        <v>38</v>
      </c>
      <c r="C90" s="25"/>
      <c r="D90" s="25"/>
      <c r="E90" s="26"/>
      <c r="F90" s="27"/>
      <c r="G90" s="28"/>
      <c r="H90" s="29"/>
      <c r="I90" s="25"/>
    </row>
    <row r="91" spans="2:9" x14ac:dyDescent="0.2">
      <c r="B91" s="25" t="s">
        <v>163</v>
      </c>
      <c r="C91" s="25"/>
      <c r="D91" s="25"/>
      <c r="E91" s="26"/>
      <c r="F91" s="27">
        <v>7500.1987587000003</v>
      </c>
      <c r="G91" s="28">
        <v>1.0768359456953001</v>
      </c>
      <c r="H91" s="29">
        <v>5.2895999999999999E-2</v>
      </c>
      <c r="I91" s="25"/>
    </row>
    <row r="92" spans="2:9" x14ac:dyDescent="0.2">
      <c r="B92" s="25" t="s">
        <v>164</v>
      </c>
      <c r="C92" s="25"/>
      <c r="D92" s="25"/>
      <c r="E92" s="26"/>
      <c r="F92" s="27">
        <v>5000.3027733999998</v>
      </c>
      <c r="G92" s="28">
        <v>0.71791507651862996</v>
      </c>
      <c r="H92" s="29">
        <v>5.2895999999999999E-2</v>
      </c>
      <c r="I92" s="25"/>
    </row>
    <row r="93" spans="2:9" ht="10.5" x14ac:dyDescent="0.25">
      <c r="B93" s="24" t="s">
        <v>9</v>
      </c>
      <c r="C93" s="24"/>
      <c r="D93" s="24"/>
      <c r="E93" s="31"/>
      <c r="F93" s="32">
        <v>12500.501532099999</v>
      </c>
      <c r="G93" s="33">
        <v>1.79475102221393</v>
      </c>
      <c r="H93" s="29"/>
      <c r="I93" s="25"/>
    </row>
    <row r="94" spans="2:9" x14ac:dyDescent="0.2">
      <c r="B94" s="25"/>
      <c r="C94" s="25"/>
      <c r="D94" s="25"/>
      <c r="E94" s="26"/>
      <c r="F94" s="27"/>
      <c r="G94" s="28"/>
      <c r="H94" s="29"/>
      <c r="I94" s="25"/>
    </row>
    <row r="95" spans="2:9" ht="10.5" x14ac:dyDescent="0.25">
      <c r="B95" s="46" t="s">
        <v>12</v>
      </c>
      <c r="C95" s="46"/>
      <c r="D95" s="46"/>
      <c r="E95" s="47"/>
      <c r="F95" s="32">
        <f>F96-(F41+F67+F78+F86+F88+F93)</f>
        <v>9915.1600940000499</v>
      </c>
      <c r="G95" s="33">
        <f>G96-(G41+G67+G78+G86+G88+G93)</f>
        <v>1.4235623801513242</v>
      </c>
      <c r="H95" s="34"/>
      <c r="I95" s="24"/>
    </row>
    <row r="96" spans="2:9" ht="10.5" x14ac:dyDescent="0.25">
      <c r="B96" s="40" t="s">
        <v>11</v>
      </c>
      <c r="C96" s="40"/>
      <c r="D96" s="40"/>
      <c r="E96" s="41"/>
      <c r="F96" s="42">
        <v>696503.37998860003</v>
      </c>
      <c r="G96" s="43">
        <v>100</v>
      </c>
      <c r="H96" s="44"/>
      <c r="I96" s="45"/>
    </row>
    <row r="98" spans="2:9" ht="10.5" x14ac:dyDescent="0.25">
      <c r="B98" s="17" t="s">
        <v>36</v>
      </c>
    </row>
    <row r="99" spans="2:9" ht="40" customHeight="1" x14ac:dyDescent="0.2">
      <c r="B99" s="57" t="s">
        <v>37</v>
      </c>
      <c r="C99" s="57"/>
      <c r="D99" s="57"/>
      <c r="E99" s="57"/>
      <c r="F99" s="57"/>
      <c r="G99" s="57"/>
      <c r="H99" s="57"/>
      <c r="I99" s="57"/>
    </row>
    <row r="100" spans="2:9" ht="10.5" x14ac:dyDescent="0.25">
      <c r="B100" s="17"/>
    </row>
    <row r="101" spans="2:9" ht="10.5" x14ac:dyDescent="0.25">
      <c r="B101" s="17" t="s">
        <v>165</v>
      </c>
      <c r="E101" s="8"/>
      <c r="G101" s="54"/>
      <c r="I101" s="14"/>
    </row>
    <row r="102" spans="2:9" ht="10.5" x14ac:dyDescent="0.25">
      <c r="B102" s="17"/>
      <c r="C102" s="17"/>
      <c r="D102" s="48"/>
      <c r="E102" s="17"/>
      <c r="G102" s="54"/>
      <c r="I102" s="14"/>
    </row>
    <row r="103" spans="2:9" x14ac:dyDescent="0.2">
      <c r="D103" s="49"/>
      <c r="E103" s="49"/>
      <c r="G103" s="54"/>
      <c r="I103" s="14"/>
    </row>
    <row r="104" spans="2:9" x14ac:dyDescent="0.2">
      <c r="E104" s="8"/>
      <c r="G104" s="54"/>
      <c r="I104" s="14"/>
    </row>
    <row r="105" spans="2:9" x14ac:dyDescent="0.2">
      <c r="E105" s="8"/>
      <c r="G105" s="54"/>
      <c r="I105" s="14"/>
    </row>
    <row r="106" spans="2:9" x14ac:dyDescent="0.2">
      <c r="E106" s="8"/>
      <c r="G106" s="54"/>
      <c r="I106" s="14"/>
    </row>
    <row r="107" spans="2:9" x14ac:dyDescent="0.2">
      <c r="E107" s="8"/>
      <c r="G107" s="54"/>
      <c r="I107" s="14"/>
    </row>
    <row r="108" spans="2:9" x14ac:dyDescent="0.2">
      <c r="E108" s="8"/>
      <c r="G108" s="54"/>
      <c r="I108" s="14"/>
    </row>
    <row r="109" spans="2:9" x14ac:dyDescent="0.2">
      <c r="E109" s="8"/>
      <c r="G109" s="54"/>
      <c r="I109" s="14"/>
    </row>
    <row r="110" spans="2:9" x14ac:dyDescent="0.2">
      <c r="E110" s="8"/>
      <c r="G110" s="54"/>
      <c r="I110" s="14"/>
    </row>
    <row r="111" spans="2:9" x14ac:dyDescent="0.2">
      <c r="E111" s="8"/>
      <c r="G111" s="54"/>
      <c r="I111" s="14"/>
    </row>
    <row r="112" spans="2:9" x14ac:dyDescent="0.2">
      <c r="E112" s="8"/>
      <c r="G112" s="54"/>
      <c r="I112" s="14"/>
    </row>
    <row r="113" spans="2:9" x14ac:dyDescent="0.2">
      <c r="E113" s="8"/>
      <c r="G113" s="54"/>
      <c r="I113" s="14"/>
    </row>
    <row r="114" spans="2:9" x14ac:dyDescent="0.2">
      <c r="E114" s="8"/>
      <c r="G114" s="54"/>
      <c r="I114" s="14"/>
    </row>
    <row r="115" spans="2:9" x14ac:dyDescent="0.2">
      <c r="E115" s="8"/>
      <c r="G115" s="54"/>
      <c r="I115" s="14"/>
    </row>
    <row r="116" spans="2:9" x14ac:dyDescent="0.2">
      <c r="E116" s="8"/>
      <c r="G116" s="54"/>
      <c r="I116" s="14"/>
    </row>
    <row r="117" spans="2:9" x14ac:dyDescent="0.2">
      <c r="E117" s="8"/>
      <c r="G117" s="54"/>
      <c r="I117" s="14"/>
    </row>
    <row r="118" spans="2:9" x14ac:dyDescent="0.2">
      <c r="E118" s="8"/>
      <c r="G118" s="54"/>
      <c r="I118" s="14"/>
    </row>
    <row r="119" spans="2:9" x14ac:dyDescent="0.2">
      <c r="E119" s="8"/>
      <c r="G119" s="54"/>
      <c r="I119" s="14"/>
    </row>
    <row r="120" spans="2:9" x14ac:dyDescent="0.2">
      <c r="E120" s="8"/>
      <c r="G120" s="54"/>
      <c r="I120" s="14"/>
    </row>
    <row r="121" spans="2:9" x14ac:dyDescent="0.2">
      <c r="E121" s="8"/>
      <c r="G121" s="54"/>
      <c r="I121" s="14"/>
    </row>
    <row r="122" spans="2:9" ht="10.5" x14ac:dyDescent="0.25">
      <c r="B122" s="17" t="s">
        <v>166</v>
      </c>
      <c r="E122" s="8"/>
      <c r="G122" s="54"/>
      <c r="I122" s="14"/>
    </row>
    <row r="123" spans="2:9" ht="10.5" x14ac:dyDescent="0.25">
      <c r="B123" s="17" t="s">
        <v>167</v>
      </c>
      <c r="E123" s="8"/>
      <c r="G123" s="54"/>
      <c r="I123" s="14"/>
    </row>
    <row r="124" spans="2:9" x14ac:dyDescent="0.2">
      <c r="E124" s="8"/>
      <c r="G124" s="54"/>
      <c r="I124" s="14"/>
    </row>
    <row r="125" spans="2:9" x14ac:dyDescent="0.2">
      <c r="E125" s="8"/>
      <c r="G125" s="54"/>
      <c r="I125" s="14"/>
    </row>
    <row r="126" spans="2:9" x14ac:dyDescent="0.2">
      <c r="E126" s="8"/>
      <c r="G126" s="54"/>
      <c r="I126" s="14"/>
    </row>
    <row r="127" spans="2:9" x14ac:dyDescent="0.2">
      <c r="E127" s="8"/>
      <c r="G127" s="54"/>
      <c r="I127" s="14"/>
    </row>
    <row r="128" spans="2:9" x14ac:dyDescent="0.2">
      <c r="E128" s="8"/>
      <c r="G128" s="54"/>
      <c r="I128" s="14"/>
    </row>
    <row r="129" spans="5:9" x14ac:dyDescent="0.2">
      <c r="E129" s="8"/>
      <c r="G129" s="54"/>
      <c r="I129" s="14"/>
    </row>
    <row r="130" spans="5:9" x14ac:dyDescent="0.2">
      <c r="E130" s="8"/>
      <c r="G130" s="54"/>
      <c r="I130" s="14"/>
    </row>
    <row r="131" spans="5:9" x14ac:dyDescent="0.2">
      <c r="E131" s="8"/>
      <c r="G131" s="54"/>
      <c r="I131" s="14"/>
    </row>
    <row r="132" spans="5:9" x14ac:dyDescent="0.2">
      <c r="E132" s="8"/>
      <c r="G132" s="54"/>
      <c r="I132" s="14"/>
    </row>
    <row r="133" spans="5:9" x14ac:dyDescent="0.2">
      <c r="E133" s="8"/>
      <c r="G133" s="54"/>
      <c r="I133" s="14"/>
    </row>
    <row r="134" spans="5:9" x14ac:dyDescent="0.2">
      <c r="E134" s="8"/>
      <c r="G134" s="54"/>
      <c r="I134" s="14"/>
    </row>
    <row r="135" spans="5:9" x14ac:dyDescent="0.2">
      <c r="E135" s="8"/>
      <c r="G135" s="54"/>
      <c r="I135" s="14"/>
    </row>
    <row r="136" spans="5:9" x14ac:dyDescent="0.2">
      <c r="E136" s="8"/>
      <c r="G136" s="54"/>
      <c r="I136" s="14"/>
    </row>
    <row r="137" spans="5:9" x14ac:dyDescent="0.2">
      <c r="E137" s="8"/>
      <c r="G137" s="54"/>
      <c r="I137" s="14"/>
    </row>
    <row r="138" spans="5:9" x14ac:dyDescent="0.2">
      <c r="E138" s="8"/>
      <c r="G138" s="54"/>
      <c r="I138" s="14"/>
    </row>
    <row r="139" spans="5:9" x14ac:dyDescent="0.2">
      <c r="E139" s="8"/>
      <c r="G139" s="54"/>
      <c r="I139" s="14"/>
    </row>
    <row r="140" spans="5:9" x14ac:dyDescent="0.2">
      <c r="E140" s="8"/>
      <c r="G140" s="54"/>
      <c r="I140" s="14"/>
    </row>
    <row r="141" spans="5:9" x14ac:dyDescent="0.2">
      <c r="E141" s="8"/>
      <c r="G141" s="54"/>
      <c r="I141" s="14"/>
    </row>
    <row r="142" spans="5:9" x14ac:dyDescent="0.2">
      <c r="E142" s="8"/>
      <c r="G142" s="54"/>
      <c r="I142" s="14"/>
    </row>
    <row r="143" spans="5:9" x14ac:dyDescent="0.2">
      <c r="E143" s="8"/>
      <c r="G143" s="54"/>
      <c r="I143" s="14"/>
    </row>
  </sheetData>
  <mergeCells count="2">
    <mergeCell ref="B1:C1"/>
    <mergeCell ref="B99:I99"/>
  </mergeCells>
  <conditionalFormatting sqref="G1:G3 G5:G98 G100:G143">
    <cfRule type="cellIs" dxfId="0" priority="3" stopIfTrue="1" operator="between">
      <formula>0.009</formula>
      <formula>-0.009</formula>
    </cfRule>
  </conditionalFormatting>
  <pageMargins left="0.7" right="0.7" top="0.75" bottom="0.75" header="0.3" footer="0.3"/>
  <pageSetup paperSize="9" scale="47" orientation="portrait" r:id="rId1"/>
  <headerFooter>
    <oddFooter>&amp;C&amp;1#&amp;"Calibri"&amp;10&amp;K000000RESTRICTED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JBLF</vt:lpstr>
      <vt:lpstr>JBLF!Print_Area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2025-12-17T17:09:37Z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2025-12-16T09:07:36Z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4068cb90-5a21-4a86-aec5-41779eae5d6a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